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8607247\Desktop\"/>
    </mc:Choice>
  </mc:AlternateContent>
  <bookViews>
    <workbookView xWindow="0" yWindow="0" windowWidth="28800" windowHeight="12300" tabRatio="602" activeTab="4"/>
  </bookViews>
  <sheets>
    <sheet name="INSTRUCTIONS" sheetId="4" r:id="rId1"/>
    <sheet name="Pre-accredited Del Plan" sheetId="3" state="hidden" r:id="rId2"/>
    <sheet name="DropdownLists" sheetId="6" state="hidden" r:id="rId3"/>
    <sheet name="Pre Accredited Delivery Plan" sheetId="7" r:id="rId4"/>
    <sheet name="LEAP Delivery Plan" sheetId="9" r:id="rId5"/>
    <sheet name="SAMS Bulk upload" sheetId="8" state="hidden" r:id="rId6"/>
  </sheets>
  <definedNames>
    <definedName name="_xlnm._FilterDatabase" localSheetId="2" hidden="1">DropdownLists!$A$1:$A$357</definedName>
    <definedName name="_xlnm._FilterDatabase" localSheetId="3" hidden="1">'Pre Accredited Delivery Plan'!$B$17:$N$51</definedName>
    <definedName name="_Toc207174185" localSheetId="0">INSTRUCTIONS!$B$2</definedName>
    <definedName name="_Toc396912311" localSheetId="0">INSTRUCTIONS!#REF!</definedName>
    <definedName name="_Toc397432240" localSheetId="0">INSTRUCTIONS!#REF!</definedName>
    <definedName name="_Toc423095587" localSheetId="0">INSTRUCTIONS!#REF!</definedName>
    <definedName name="Course_Plan_A_Frame">'Pre Accredited Delivery Plan'!$D$17</definedName>
    <definedName name="Course_Plan_Overview" localSheetId="3">'Pre Accredited Delivery Plan'!$D$18</definedName>
    <definedName name="Course_Plan_Overview">'Pre Accredited Delivery Plan'!$D$18</definedName>
    <definedName name="list_ACFERegion">DropdownLists!$N$2:$N$5</definedName>
    <definedName name="list_FieldOfEducation">DropdownLists!$G$2:$G$357</definedName>
    <definedName name="list_LGA">DropdownLists!$P$2:$P$80</definedName>
    <definedName name="list_RTOStatus">DropdownLists!$I$2:$I$3</definedName>
    <definedName name="_xlnm.Print_Area" localSheetId="0">INSTRUCTIONS!$B$2:$B$14</definedName>
    <definedName name="_xlnm.Print_Area" localSheetId="4">'LEAP Delivery Plan'!$A$1:$P$53</definedName>
    <definedName name="_xlnm.Print_Area" localSheetId="3">'Pre Accredited Delivery Plan'!$A$1:$O$51</definedName>
    <definedName name="_xlnm.Print_Area" localSheetId="1">'Pre-accredited Del Plan'!$A$1:$K$22</definedName>
    <definedName name="table_FieldOfEducation">DropdownLists!$A$1:$G$357</definedName>
  </definedNames>
  <calcPr calcId="162913"/>
</workbook>
</file>

<file path=xl/calcChain.xml><?xml version="1.0" encoding="utf-8"?>
<calcChain xmlns="http://schemas.openxmlformats.org/spreadsheetml/2006/main">
  <c r="M43" i="7" l="1"/>
  <c r="M35" i="7"/>
  <c r="M27" i="7"/>
  <c r="M19" i="7"/>
  <c r="N30" i="9" l="1"/>
  <c r="O30" i="9" s="1"/>
  <c r="N29" i="9"/>
  <c r="O29" i="9" s="1"/>
  <c r="N28" i="9"/>
  <c r="O28" i="9" s="1"/>
  <c r="N27" i="9"/>
  <c r="O27" i="9" s="1"/>
  <c r="N26" i="9"/>
  <c r="O26" i="9" s="1"/>
  <c r="N25" i="9"/>
  <c r="O25" i="9" s="1"/>
  <c r="N24" i="9"/>
  <c r="O24" i="9" s="1"/>
  <c r="N23" i="9"/>
  <c r="O23" i="9" s="1"/>
  <c r="N22" i="9"/>
  <c r="O22" i="9" s="1"/>
  <c r="N21" i="9"/>
  <c r="O21" i="9" s="1"/>
  <c r="N20" i="9"/>
  <c r="O20" i="9" s="1"/>
  <c r="N41" i="9"/>
  <c r="O41" i="9" s="1"/>
  <c r="N40" i="9"/>
  <c r="O40" i="9" s="1"/>
  <c r="N39" i="9"/>
  <c r="O39" i="9" s="1"/>
  <c r="N38" i="9"/>
  <c r="O38" i="9" s="1"/>
  <c r="N37" i="9"/>
  <c r="O37" i="9" s="1"/>
  <c r="N36" i="9"/>
  <c r="O36" i="9" s="1"/>
  <c r="N35" i="9"/>
  <c r="O35" i="9" s="1"/>
  <c r="N34" i="9"/>
  <c r="O34" i="9" s="1"/>
  <c r="N33" i="9"/>
  <c r="O33" i="9" s="1"/>
  <c r="N32" i="9"/>
  <c r="O32" i="9" s="1"/>
  <c r="N31" i="9"/>
  <c r="O31" i="9" s="1"/>
  <c r="M26" i="7"/>
  <c r="N26" i="7" s="1"/>
  <c r="M25" i="7"/>
  <c r="N25" i="7" s="1"/>
  <c r="M24" i="7"/>
  <c r="N24" i="7" s="1"/>
  <c r="M23" i="7"/>
  <c r="N23" i="7" s="1"/>
  <c r="M22" i="7"/>
  <c r="N22" i="7" s="1"/>
  <c r="M21" i="7"/>
  <c r="N21" i="7" s="1"/>
  <c r="M20" i="7"/>
  <c r="N20" i="7" s="1"/>
  <c r="N19" i="7"/>
  <c r="M34" i="7"/>
  <c r="N34" i="7" s="1"/>
  <c r="M33" i="7"/>
  <c r="N33" i="7" s="1"/>
  <c r="M32" i="7"/>
  <c r="N32" i="7" s="1"/>
  <c r="M31" i="7"/>
  <c r="N31" i="7" s="1"/>
  <c r="M30" i="7"/>
  <c r="N30" i="7" s="1"/>
  <c r="M29" i="7"/>
  <c r="N29" i="7" s="1"/>
  <c r="M28" i="7"/>
  <c r="N28" i="7" s="1"/>
  <c r="N27" i="7"/>
  <c r="M42" i="7"/>
  <c r="N42" i="7" s="1"/>
  <c r="M41" i="7"/>
  <c r="N41" i="7" s="1"/>
  <c r="M40" i="7"/>
  <c r="N40" i="7" s="1"/>
  <c r="M39" i="7"/>
  <c r="N39" i="7" s="1"/>
  <c r="M38" i="7"/>
  <c r="N38" i="7" s="1"/>
  <c r="M37" i="7"/>
  <c r="N37" i="7" s="1"/>
  <c r="M36" i="7"/>
  <c r="N36" i="7" s="1"/>
  <c r="N35" i="7"/>
  <c r="N19" i="9" l="1"/>
  <c r="M13" i="9"/>
  <c r="M7" i="9"/>
  <c r="M8" i="9"/>
  <c r="M9" i="9"/>
  <c r="M10" i="9"/>
  <c r="M11" i="9"/>
  <c r="M6" i="9"/>
  <c r="L13" i="7" l="1"/>
  <c r="L7" i="7"/>
  <c r="L8" i="7"/>
  <c r="L9" i="7"/>
  <c r="L10" i="7"/>
  <c r="L11" i="7"/>
  <c r="L6" i="7"/>
  <c r="O19" i="9" l="1"/>
  <c r="N50" i="7"/>
  <c r="N49" i="7"/>
  <c r="N48" i="7"/>
  <c r="N47" i="7"/>
  <c r="N46" i="7"/>
  <c r="N45" i="7"/>
  <c r="N44" i="7"/>
  <c r="N43" i="7"/>
  <c r="N18" i="7"/>
  <c r="N52" i="9" l="1"/>
  <c r="O52" i="9" s="1"/>
  <c r="N51" i="9"/>
  <c r="O51" i="9" s="1"/>
  <c r="N50" i="9"/>
  <c r="O50" i="9" s="1"/>
  <c r="N49" i="9"/>
  <c r="O49" i="9" s="1"/>
  <c r="N48" i="9"/>
  <c r="O48" i="9" s="1"/>
  <c r="N47" i="9"/>
  <c r="O47" i="9" s="1"/>
  <c r="N46" i="9"/>
  <c r="O46" i="9" s="1"/>
  <c r="N45" i="9"/>
  <c r="O45" i="9" s="1"/>
  <c r="N44" i="9"/>
  <c r="O44" i="9" s="1"/>
  <c r="N43" i="9"/>
  <c r="O43" i="9" s="1"/>
  <c r="N42" i="9"/>
  <c r="O42" i="9" s="1"/>
  <c r="L13" i="9"/>
  <c r="G8" i="9"/>
  <c r="G7" i="9"/>
  <c r="G6" i="9"/>
  <c r="M50" i="7"/>
  <c r="M49" i="7"/>
  <c r="M48" i="7"/>
  <c r="M47" i="7"/>
  <c r="M46" i="7"/>
  <c r="M45" i="7"/>
  <c r="M44" i="7"/>
  <c r="M18" i="7"/>
  <c r="K13" i="7"/>
  <c r="G7" i="7"/>
  <c r="G6" i="7"/>
  <c r="G9" i="9" l="1"/>
  <c r="N53" i="9"/>
  <c r="O53" i="9" s="1"/>
  <c r="G8" i="7"/>
  <c r="G9" i="7" s="1"/>
  <c r="N17" i="9"/>
  <c r="O17" i="9" s="1"/>
  <c r="M16" i="7"/>
  <c r="N16" i="7" s="1"/>
  <c r="M51" i="7"/>
  <c r="N51" i="7" s="1"/>
  <c r="H19" i="3" l="1"/>
  <c r="H4" i="3"/>
  <c r="J22" i="3" l="1"/>
  <c r="K22" i="3" s="1"/>
  <c r="B4" i="3" l="1"/>
  <c r="B7" i="3" l="1"/>
  <c r="B6" i="3"/>
  <c r="B3" i="3"/>
  <c r="B9" i="3" l="1"/>
  <c r="B12" i="3"/>
  <c r="B11" i="3"/>
  <c r="B10" i="3"/>
  <c r="B5" i="3"/>
  <c r="H21" i="3" l="1"/>
  <c r="J21" i="3" s="1"/>
  <c r="K21" i="3" s="1"/>
  <c r="H20" i="3"/>
  <c r="J20" i="3" s="1"/>
  <c r="K20" i="3" s="1"/>
  <c r="J19" i="3" l="1"/>
  <c r="K19" i="3" s="1"/>
  <c r="H5" i="3"/>
  <c r="H6" i="3"/>
  <c r="H7" i="3" l="1"/>
  <c r="I5" i="3" s="1"/>
  <c r="J15" i="3"/>
  <c r="K15" i="3" s="1"/>
  <c r="I6" i="3" l="1"/>
  <c r="I4" i="3"/>
  <c r="I7" i="3" l="1"/>
  <c r="H7" i="9"/>
  <c r="H8" i="9"/>
  <c r="H6" i="9"/>
  <c r="H9" i="9" l="1"/>
  <c r="H8" i="7" l="1"/>
  <c r="H7" i="7"/>
  <c r="H6" i="7"/>
  <c r="H9" i="7" l="1"/>
</calcChain>
</file>

<file path=xl/sharedStrings.xml><?xml version="1.0" encoding="utf-8"?>
<sst xmlns="http://schemas.openxmlformats.org/spreadsheetml/2006/main" count="2404" uniqueCount="1430">
  <si>
    <t>Section A</t>
  </si>
  <si>
    <t>Summary - ACFE Program Categories</t>
  </si>
  <si>
    <t>ACFE category</t>
  </si>
  <si>
    <t>Vocational</t>
  </si>
  <si>
    <t>Adult Literacy &amp; Numeracy</t>
  </si>
  <si>
    <t>TOID</t>
  </si>
  <si>
    <t>Employment Skills</t>
  </si>
  <si>
    <t>ABN</t>
  </si>
  <si>
    <t>Total</t>
  </si>
  <si>
    <t>Section B</t>
  </si>
  <si>
    <t xml:space="preserve">3. Field of Education (FoE) </t>
  </si>
  <si>
    <t>4. ACFE Program Categories</t>
  </si>
  <si>
    <t>5. Learning Outcomes inc Pathways</t>
  </si>
  <si>
    <t>E</t>
  </si>
  <si>
    <t>Alpine Shire Council</t>
  </si>
  <si>
    <t>Ararat Shire Council</t>
  </si>
  <si>
    <t>Base Rates</t>
  </si>
  <si>
    <t>Ballarat City Council</t>
  </si>
  <si>
    <t>Old</t>
  </si>
  <si>
    <t>Banyule City Council</t>
  </si>
  <si>
    <t>New</t>
  </si>
  <si>
    <t>Bass Coast Shire Council</t>
  </si>
  <si>
    <t>Weight</t>
  </si>
  <si>
    <t>Baw Baw Shire Council</t>
  </si>
  <si>
    <t>Bayside City Council</t>
  </si>
  <si>
    <t>Benalla Rural City Council</t>
  </si>
  <si>
    <t>Boroondara City Council</t>
  </si>
  <si>
    <t>Brimbank City Council</t>
  </si>
  <si>
    <t>Buloke Shire Council</t>
  </si>
  <si>
    <t>Campaspe Shire Council</t>
  </si>
  <si>
    <t>Cardinia Shire Council</t>
  </si>
  <si>
    <t>Casey City Council</t>
  </si>
  <si>
    <t>Central Goldfields Shire COuncil</t>
  </si>
  <si>
    <t>Colac-Otway Shire Council</t>
  </si>
  <si>
    <t>Corangamite Shire</t>
  </si>
  <si>
    <t>Darebin City Council</t>
  </si>
  <si>
    <t>East Gippsland Shire Council</t>
  </si>
  <si>
    <t>Frankston City Council</t>
  </si>
  <si>
    <t>Gannawarra Shire Council</t>
  </si>
  <si>
    <t>Glen Eira City Council</t>
  </si>
  <si>
    <t>Glenelg Shire Council</t>
  </si>
  <si>
    <t>Golden Plains Shire Council</t>
  </si>
  <si>
    <t>Greater Bendigo City Council</t>
  </si>
  <si>
    <t>Greater Dandenong City Council</t>
  </si>
  <si>
    <t>Greater Geelong City Council</t>
  </si>
  <si>
    <t>Greater Shepparton City Council</t>
  </si>
  <si>
    <t>Hepburn Shire Council</t>
  </si>
  <si>
    <t>Hindmarsh Shire Council</t>
  </si>
  <si>
    <t>Hobsons Bay City Council</t>
  </si>
  <si>
    <t>Horsham Rural City Council</t>
  </si>
  <si>
    <t>Hume City Council</t>
  </si>
  <si>
    <t>Indigo Shire Council</t>
  </si>
  <si>
    <t>Kingston City Council</t>
  </si>
  <si>
    <t>Knox City Council</t>
  </si>
  <si>
    <t>Latrobe City Council</t>
  </si>
  <si>
    <t>Loddon Shire Council</t>
  </si>
  <si>
    <t>Macedon Ranges Shire Council</t>
  </si>
  <si>
    <t>Manningham City Council</t>
  </si>
  <si>
    <t xml:space="preserve">Mansfield Shire Council </t>
  </si>
  <si>
    <t>Maribyrnong City Council</t>
  </si>
  <si>
    <t>Maroondah City Council</t>
  </si>
  <si>
    <t>Melbourne City Council</t>
  </si>
  <si>
    <t>Melton Shire</t>
  </si>
  <si>
    <t>Mildura Rural City Council</t>
  </si>
  <si>
    <t xml:space="preserve">Mitchell Shire Council </t>
  </si>
  <si>
    <t xml:space="preserve">Moira Shire Council </t>
  </si>
  <si>
    <t>Monash City Council</t>
  </si>
  <si>
    <t>Moonee Valley City Council</t>
  </si>
  <si>
    <t>Moorabool Shire Council</t>
  </si>
  <si>
    <t>Moreland City Council</t>
  </si>
  <si>
    <t>Mornington Peninsula Shire COuncil</t>
  </si>
  <si>
    <t xml:space="preserve">Mount Alexander Shire Council </t>
  </si>
  <si>
    <t>Moyne Shire Council</t>
  </si>
  <si>
    <t>Murrindindi Shire COuncil</t>
  </si>
  <si>
    <t>Nillumbik Shire Council</t>
  </si>
  <si>
    <t>Northern Grampians Shire Council</t>
  </si>
  <si>
    <t>Port Phillip City Council</t>
  </si>
  <si>
    <t>Pyrenees Shire Council</t>
  </si>
  <si>
    <t xml:space="preserve">Queenscliffe, Borrough of </t>
  </si>
  <si>
    <t>South Gippsland Shire Council</t>
  </si>
  <si>
    <t>Southern Grampians Shire Council</t>
  </si>
  <si>
    <t>Stonnington City Council</t>
  </si>
  <si>
    <t xml:space="preserve">Strathbogie Shire Council </t>
  </si>
  <si>
    <t>Surf Coast Shire Council</t>
  </si>
  <si>
    <t>Swan Hill Rural City Council</t>
  </si>
  <si>
    <t>Towong Shire Council</t>
  </si>
  <si>
    <t>Wangaratta Rural City Council</t>
  </si>
  <si>
    <t>Warrnambool City Council</t>
  </si>
  <si>
    <t>Wellington Shire</t>
  </si>
  <si>
    <t>West Wimmera Shire Council</t>
  </si>
  <si>
    <t>Whitehorse City Council</t>
  </si>
  <si>
    <t>Whittlesea City Council</t>
  </si>
  <si>
    <t>Wodonga City  Council</t>
  </si>
  <si>
    <t>Wyndham City  Council</t>
  </si>
  <si>
    <t>Yarra City Council</t>
  </si>
  <si>
    <t>Yarra Ranges Shire Council</t>
  </si>
  <si>
    <t>Yarriambiack Shire</t>
  </si>
  <si>
    <t>100101 Music</t>
  </si>
  <si>
    <t>100103 Drama and Theatre Studies</t>
  </si>
  <si>
    <t>100105 Dance</t>
  </si>
  <si>
    <t>100199 Performing Arts, n.e.c.</t>
  </si>
  <si>
    <t>100301 Fine Arts</t>
  </si>
  <si>
    <t>100303 Photography</t>
  </si>
  <si>
    <t>100305 Crafts</t>
  </si>
  <si>
    <t>100307 Jewellery Making</t>
  </si>
  <si>
    <t>100309 Floristry</t>
  </si>
  <si>
    <t>100399 Visual Arts and Crafts, n.e.c.</t>
  </si>
  <si>
    <t>100501 Graphic Arts and Design Studies</t>
  </si>
  <si>
    <t>100503 Textile Design</t>
  </si>
  <si>
    <t>100505 Fashion Design</t>
  </si>
  <si>
    <t>100599 Graphic and Design Studies, n.e.c.</t>
  </si>
  <si>
    <t>100701 Audio Visual Studies</t>
  </si>
  <si>
    <t>100703 Journalism</t>
  </si>
  <si>
    <t>100705 Written Communication</t>
  </si>
  <si>
    <t>100707 Verbal Communication</t>
  </si>
  <si>
    <t>100799 Communication and Media Studies, n.e.c.</t>
  </si>
  <si>
    <t>109999 Creative Arts, n.e.c.</t>
  </si>
  <si>
    <t>110101 Hospitality</t>
  </si>
  <si>
    <t>110103 Food and Beverage Service</t>
  </si>
  <si>
    <t>110105 Butchery</t>
  </si>
  <si>
    <t>110107 Baking and Pastrymaking</t>
  </si>
  <si>
    <t>110109 Cookery</t>
  </si>
  <si>
    <t>110111 Food Hygiene</t>
  </si>
  <si>
    <t>110199 Food and Hospitality, n.e.c.</t>
  </si>
  <si>
    <t>110301 Beauty Therapy</t>
  </si>
  <si>
    <t>110303 Hairdressing</t>
  </si>
  <si>
    <t>110399 Personal Services, n.e.c.</t>
  </si>
  <si>
    <t>A</t>
  </si>
  <si>
    <t>120101 General Primary and Secondary Education Programmes</t>
  </si>
  <si>
    <t>120103 Literacy and Numeracy Programmes</t>
  </si>
  <si>
    <t>120105 Learning Skills Programmes</t>
  </si>
  <si>
    <t>120199 General Education Programmes, n.e.c.</t>
  </si>
  <si>
    <t>D</t>
  </si>
  <si>
    <t>120301 Social and Interpersonal Skills Programmes</t>
  </si>
  <si>
    <t>120303 Survival Skills Programmes</t>
  </si>
  <si>
    <t>120305 Parental Education Programmes</t>
  </si>
  <si>
    <t>120399 Social Skills Programmes, n.e.c.</t>
  </si>
  <si>
    <t>120501 Career Development Programmes</t>
  </si>
  <si>
    <t>120503 Job Search Skills Programmes</t>
  </si>
  <si>
    <t>120505 Work Practices Programmes</t>
  </si>
  <si>
    <t>120599 Employment Skills Programmes, n.e.c.</t>
  </si>
  <si>
    <t>129999 Mixed Field Programmes, n.e.c.</t>
  </si>
  <si>
    <t>RTO status</t>
  </si>
  <si>
    <t>Non-RTO</t>
  </si>
  <si>
    <t>RTO</t>
  </si>
  <si>
    <t>Grand Total SCH</t>
  </si>
  <si>
    <t xml:space="preserve">Check with your Regional ACFE office for the Delivery Plan submission date </t>
  </si>
  <si>
    <t>Provider</t>
  </si>
  <si>
    <t>Date</t>
  </si>
  <si>
    <t>Region</t>
  </si>
  <si>
    <t>Contact Person</t>
  </si>
  <si>
    <t>Contact phone</t>
  </si>
  <si>
    <t>Delivery Plan Version No</t>
  </si>
  <si>
    <t>Please itemise each individual pre-accredited program - one row per program</t>
  </si>
  <si>
    <t>9. No. of Students</t>
  </si>
  <si>
    <t xml:space="preserve">10. Total Student Contact Hours (SCH) </t>
  </si>
  <si>
    <t xml:space="preserve">11. Total payment </t>
  </si>
  <si>
    <t>Digital Literacy</t>
  </si>
  <si>
    <t>Contact e-mail</t>
  </si>
  <si>
    <t>8. Program Scheduled Hours (Must be at least 20 Hours)</t>
  </si>
  <si>
    <t>$</t>
  </si>
  <si>
    <t>6.             LGA of Delivery</t>
  </si>
  <si>
    <t xml:space="preserve">1. Local Code </t>
  </si>
  <si>
    <t xml:space="preserve">2. Local name </t>
  </si>
  <si>
    <t>7.             Anticipated Term/s of Delivery</t>
  </si>
  <si>
    <t>South Western Victoria</t>
  </si>
  <si>
    <t>North Eastern Victoria</t>
  </si>
  <si>
    <t>North Western Victoria</t>
  </si>
  <si>
    <t>South Eastern Victoria</t>
  </si>
  <si>
    <t>THIS SHEET WILL BE HIDDEN FROM VIEW AS IT IS ONLY USED FOR RAS UPLOADS</t>
  </si>
  <si>
    <t>Examples of Local Codes</t>
  </si>
  <si>
    <t>Planned 2016 (SCH)</t>
  </si>
  <si>
    <t>% of total 2016 planned delivery</t>
  </si>
  <si>
    <t>Code</t>
  </si>
  <si>
    <t>Name</t>
  </si>
  <si>
    <t>ACFE Code</t>
  </si>
  <si>
    <t>Code with Name</t>
  </si>
  <si>
    <t>General Primary and Secondary Education Programmes</t>
  </si>
  <si>
    <t>Literacy and Numeracy Programmes</t>
  </si>
  <si>
    <t>Learning Skills Programmes</t>
  </si>
  <si>
    <t>General Education Programmes, n.e.c.</t>
  </si>
  <si>
    <t>Social and Interpersonal Skills Programmes</t>
  </si>
  <si>
    <t>Survival Skills Programmes</t>
  </si>
  <si>
    <t>Parental Education Programmes</t>
  </si>
  <si>
    <t>Social Skills Programmes, n.e.c.</t>
  </si>
  <si>
    <t>Career Development Programmes</t>
  </si>
  <si>
    <t>Job Search Skills Programmes</t>
  </si>
  <si>
    <t>Work Practices Programmes</t>
  </si>
  <si>
    <t>Employment Skills Programmes, n.e.c.</t>
  </si>
  <si>
    <t>Mixed Field Programmes, n.e.c.</t>
  </si>
  <si>
    <t>Operating Systems</t>
  </si>
  <si>
    <t>20117 Operating Systems</t>
  </si>
  <si>
    <t>Computer Science, n.e.c.</t>
  </si>
  <si>
    <t>20199 Computer Science, n.e.c.</t>
  </si>
  <si>
    <t>Information Technology, n.e.c.</t>
  </si>
  <si>
    <t>29999 Information Technology, n.e.c.</t>
  </si>
  <si>
    <t>Occupational Health and Safety</t>
  </si>
  <si>
    <t>61301 Occupational Health and Safety</t>
  </si>
  <si>
    <t>Keyboard Skills</t>
  </si>
  <si>
    <t>80903 Keyboard Skills</t>
  </si>
  <si>
    <t>Practical Computing Skills</t>
  </si>
  <si>
    <t>80905 Practical Computing Skills</t>
  </si>
  <si>
    <t>Mathematics</t>
  </si>
  <si>
    <t>10101 Mathematics</t>
  </si>
  <si>
    <t>Statistics</t>
  </si>
  <si>
    <t>10103 Statistics</t>
  </si>
  <si>
    <t>Mathematical Sciences, n.e.c.</t>
  </si>
  <si>
    <t>10199 Mathematical Sciences, n.e.c.</t>
  </si>
  <si>
    <t>Physics</t>
  </si>
  <si>
    <t>10301 Physics</t>
  </si>
  <si>
    <t>Astronomy</t>
  </si>
  <si>
    <t>10303 Astronomy</t>
  </si>
  <si>
    <t>Organic Chemistry</t>
  </si>
  <si>
    <t>10501 Organic Chemistry</t>
  </si>
  <si>
    <t>Inorganic Chemistry</t>
  </si>
  <si>
    <t>10503 Inorganic Chemistry</t>
  </si>
  <si>
    <t>Chemical Sciences, n.e.c.</t>
  </si>
  <si>
    <t>10599 Chemical Sciences, n.e.c.</t>
  </si>
  <si>
    <t>Atmospheric Sciences</t>
  </si>
  <si>
    <t>10701 Atmospheric Sciences</t>
  </si>
  <si>
    <t>Geology</t>
  </si>
  <si>
    <t>10703 Geology</t>
  </si>
  <si>
    <t>Geophysics</t>
  </si>
  <si>
    <t>10705 Geophysics</t>
  </si>
  <si>
    <t>Geochemistry</t>
  </si>
  <si>
    <t>10707 Geochemistry</t>
  </si>
  <si>
    <t>Soil Science</t>
  </si>
  <si>
    <t>10709 Soil Science</t>
  </si>
  <si>
    <t>Hydrology</t>
  </si>
  <si>
    <t>10711 Hydrology</t>
  </si>
  <si>
    <t>Oceanography</t>
  </si>
  <si>
    <t>10713 Oceanography</t>
  </si>
  <si>
    <t>Earth Sciences, n.e.c.</t>
  </si>
  <si>
    <t>10799 Earth Sciences, n.e.c.</t>
  </si>
  <si>
    <t>Biochemistry and Cell Biology</t>
  </si>
  <si>
    <t>10901 Biochemistry and Cell Biology</t>
  </si>
  <si>
    <t>Botany</t>
  </si>
  <si>
    <t>10903 Botany</t>
  </si>
  <si>
    <t>Ecology and Evolution</t>
  </si>
  <si>
    <t>10905 Ecology and Evolution</t>
  </si>
  <si>
    <t>Genetics</t>
  </si>
  <si>
    <t>10909 Genetics</t>
  </si>
  <si>
    <t>Microbiology</t>
  </si>
  <si>
    <t>10911 Microbiology</t>
  </si>
  <si>
    <t>Human Biology</t>
  </si>
  <si>
    <t>10913 Human Biology</t>
  </si>
  <si>
    <t>Zoology</t>
  </si>
  <si>
    <t>10915 Zoology</t>
  </si>
  <si>
    <t>Biological Sciences, n.e.c.</t>
  </si>
  <si>
    <t>10999 Biological Sciences, n.e.c.</t>
  </si>
  <si>
    <t>Medical Science</t>
  </si>
  <si>
    <t>19901 Medical Science</t>
  </si>
  <si>
    <t>Forensic Science</t>
  </si>
  <si>
    <t>19903 Forensic Science</t>
  </si>
  <si>
    <t>Food Science and Biotechnology</t>
  </si>
  <si>
    <t>19905 Food Science and Biotechnology</t>
  </si>
  <si>
    <t>Pharmacology</t>
  </si>
  <si>
    <t>19907 Pharmacology</t>
  </si>
  <si>
    <t>Laboratory Technology</t>
  </si>
  <si>
    <t>19909 Laboratory Technology</t>
  </si>
  <si>
    <t>Natural and Physical Sciences, n.e.c.</t>
  </si>
  <si>
    <t>19999 Natural and Physical Sciences, n.e.c.</t>
  </si>
  <si>
    <t>Formal Language Theory</t>
  </si>
  <si>
    <t>20101 Formal Language Theory</t>
  </si>
  <si>
    <t>Programming</t>
  </si>
  <si>
    <t>20103 Programming</t>
  </si>
  <si>
    <t>Computational Theory</t>
  </si>
  <si>
    <t>20105 Computational Theory</t>
  </si>
  <si>
    <t>Compiler Construction</t>
  </si>
  <si>
    <t>20107 Compiler Construction</t>
  </si>
  <si>
    <t>Algorithms</t>
  </si>
  <si>
    <t>20109 Algorithms</t>
  </si>
  <si>
    <t>Data Structures</t>
  </si>
  <si>
    <t>20111 Data Structures</t>
  </si>
  <si>
    <t>Networks and Communications</t>
  </si>
  <si>
    <t>20113 Networks and Communications</t>
  </si>
  <si>
    <t>Computer Graphics</t>
  </si>
  <si>
    <t>20115 Computer Graphics</t>
  </si>
  <si>
    <t>Artificial Intelligence</t>
  </si>
  <si>
    <t>20119 Artificial Intelligence</t>
  </si>
  <si>
    <t>Conceptual Modelling</t>
  </si>
  <si>
    <t>e</t>
  </si>
  <si>
    <t>20301 Conceptual Modelling</t>
  </si>
  <si>
    <t>Database Management</t>
  </si>
  <si>
    <t>20303 Database Management</t>
  </si>
  <si>
    <t>Systems Analysis and Design</t>
  </si>
  <si>
    <t>20305 Systems Analysis and Design</t>
  </si>
  <si>
    <t>Decision Support Systems</t>
  </si>
  <si>
    <t>20307 Decision Support Systems</t>
  </si>
  <si>
    <t>Information Systems, n.e.c.</t>
  </si>
  <si>
    <t>20399 Information Systems, n.e.c.</t>
  </si>
  <si>
    <t>Security Science</t>
  </si>
  <si>
    <t>29901 Security Science</t>
  </si>
  <si>
    <t>Manufacturing Engineering</t>
  </si>
  <si>
    <t>30101 Manufacturing Engineering</t>
  </si>
  <si>
    <t>Printing</t>
  </si>
  <si>
    <t>30103 Printing</t>
  </si>
  <si>
    <t>Textile Making</t>
  </si>
  <si>
    <t>30105 Textile Making</t>
  </si>
  <si>
    <t>Garment Making</t>
  </si>
  <si>
    <t>30107 Garment Making</t>
  </si>
  <si>
    <t>Footwear Making</t>
  </si>
  <si>
    <t>30109 Footwear Making</t>
  </si>
  <si>
    <t>Wood Machining and Turning</t>
  </si>
  <si>
    <t>30111 Wood Machining and Turning</t>
  </si>
  <si>
    <t>Cabinet Making</t>
  </si>
  <si>
    <t>30113 Cabinet Making</t>
  </si>
  <si>
    <t>Furniture Upholstery and Renovation</t>
  </si>
  <si>
    <t>30115 Furniture Upholstery and Renovation</t>
  </si>
  <si>
    <t>Furniture Polishing</t>
  </si>
  <si>
    <t>30117 Furniture Polishing</t>
  </si>
  <si>
    <t>Manufacturing Engineering and Technology, n.e.c.</t>
  </si>
  <si>
    <t>30199 Manufacturing Engineering and Technology, n.e.c.</t>
  </si>
  <si>
    <t>Chemical Engineering</t>
  </si>
  <si>
    <t>30301 Chemical Engineering</t>
  </si>
  <si>
    <t>Mining Engineering</t>
  </si>
  <si>
    <t>30303 Mining Engineering</t>
  </si>
  <si>
    <t>Materials Engineering</t>
  </si>
  <si>
    <t>30305 Materials Engineering</t>
  </si>
  <si>
    <t>Food Processing Technology</t>
  </si>
  <si>
    <t>30307 Food Processing Technology</t>
  </si>
  <si>
    <t>Process and Resources Engineering, n.e.c.</t>
  </si>
  <si>
    <t>30399 Process and Resources Engineering, n.e.c.</t>
  </si>
  <si>
    <t>Automotive Engineering</t>
  </si>
  <si>
    <t>30501 Automotive Engineering</t>
  </si>
  <si>
    <t>Vehicle Mechanics</t>
  </si>
  <si>
    <t>30503 Vehicle Mechanics</t>
  </si>
  <si>
    <t>Automotive Electrics and Electronics</t>
  </si>
  <si>
    <t>30505 Automotive Electrics and Electronics</t>
  </si>
  <si>
    <t>Automotive Vehicle Refinishing</t>
  </si>
  <si>
    <t>30507 Automotive Vehicle Refinishing</t>
  </si>
  <si>
    <t>Automotive Body Construction</t>
  </si>
  <si>
    <t>30509 Automotive Body Construction</t>
  </si>
  <si>
    <t>Panel Beating</t>
  </si>
  <si>
    <t>30511 Panel Beating</t>
  </si>
  <si>
    <t>Upholstery and Vehicle Trimming</t>
  </si>
  <si>
    <t>30513 Upholstery and Vehicle Trimming</t>
  </si>
  <si>
    <t>Automotive Vehicle Operations</t>
  </si>
  <si>
    <t>30515 Automotive Vehicle Operations</t>
  </si>
  <si>
    <t>Automotive Engineering and Technology, n.e.c.</t>
  </si>
  <si>
    <t>30599 Automotive Engineering and Technology, n.e.c.</t>
  </si>
  <si>
    <t>Mechanical Engineering</t>
  </si>
  <si>
    <t>30701 Mechanical Engineering</t>
  </si>
  <si>
    <t>Industrial Engineering</t>
  </si>
  <si>
    <t>30703 Industrial Engineering</t>
  </si>
  <si>
    <t>Toolmaking</t>
  </si>
  <si>
    <t>30705 Toolmaking</t>
  </si>
  <si>
    <t>Metal Fitting, Turning and Machining</t>
  </si>
  <si>
    <t>30707 Metal Fitting, Turning and Machining</t>
  </si>
  <si>
    <t>Sheetmetal Working</t>
  </si>
  <si>
    <t>30709 Sheetmetal Working</t>
  </si>
  <si>
    <t>Boilermaking and Welding</t>
  </si>
  <si>
    <t>30711 Boilermaking and Welding</t>
  </si>
  <si>
    <t>Metal Casting and Patternmaking</t>
  </si>
  <si>
    <t>30713 Metal Casting and Patternmaking</t>
  </si>
  <si>
    <t>Precision Metalworking</t>
  </si>
  <si>
    <t>30715 Precision Metalworking</t>
  </si>
  <si>
    <t>Plant and Machine Operations</t>
  </si>
  <si>
    <t>30717 Plant and Machine Operations</t>
  </si>
  <si>
    <t>Mechanical and Industrial Engineering and Technology, n.e.c.</t>
  </si>
  <si>
    <t>30799 Mechanical and Industrial Engineering and Technology, n.e.c.</t>
  </si>
  <si>
    <t>Construction Engineering</t>
  </si>
  <si>
    <t>30901 Construction Engineering</t>
  </si>
  <si>
    <t>Structural Engineering</t>
  </si>
  <si>
    <t>30903 Structural Engineering</t>
  </si>
  <si>
    <t>Building Services Engineering</t>
  </si>
  <si>
    <t>30905 Building Services Engineering</t>
  </si>
  <si>
    <t>Water and Sanitary Engineering</t>
  </si>
  <si>
    <t>30907 Water and Sanitary Engineering</t>
  </si>
  <si>
    <t>Transport Engineering</t>
  </si>
  <si>
    <t>30909 Transport Engineering</t>
  </si>
  <si>
    <t>Geotechnical Engineering</t>
  </si>
  <si>
    <t>30911 Geotechnical Engineering</t>
  </si>
  <si>
    <t>Ocean Engineering</t>
  </si>
  <si>
    <t>30913 Ocean Engineering</t>
  </si>
  <si>
    <t>Civil Engineering, n.e.c.</t>
  </si>
  <si>
    <t>30999 Civil Engineering, n.e.c.</t>
  </si>
  <si>
    <t>Surveying</t>
  </si>
  <si>
    <t>31101 Surveying</t>
  </si>
  <si>
    <t>Mapping Science</t>
  </si>
  <si>
    <t>31103 Mapping Science</t>
  </si>
  <si>
    <t>Geomatic Engineering, n.e.c.</t>
  </si>
  <si>
    <t>31199 Geomatic Engineering, n.e.c.</t>
  </si>
  <si>
    <t>Electrical Engineering</t>
  </si>
  <si>
    <t>31301 Electrical Engineering</t>
  </si>
  <si>
    <t>Electronic Engineering</t>
  </si>
  <si>
    <t>31303 Electronic Engineering</t>
  </si>
  <si>
    <t>Computer Engineering</t>
  </si>
  <si>
    <t>31305 Computer Engineering</t>
  </si>
  <si>
    <t>Communications Technologies</t>
  </si>
  <si>
    <t>31307 Communications Technologies</t>
  </si>
  <si>
    <t>Communications Equipment Installation and Maintenance</t>
  </si>
  <si>
    <t>31309 Communications Equipment Installation and Maintenance</t>
  </si>
  <si>
    <t>Powerline Installation and Maintenance</t>
  </si>
  <si>
    <t>31311 Powerline Installation and Maintenance</t>
  </si>
  <si>
    <t>Electrical Fitting, Electrical Mechanics</t>
  </si>
  <si>
    <t>31313 Electrical Fitting, Electrical Mechanics</t>
  </si>
  <si>
    <t>Refrigeration and Air Conditioning Mechanics</t>
  </si>
  <si>
    <t>31315 Refrigeration and Air Conditioning Mechanics</t>
  </si>
  <si>
    <t>Electronic Equipment Servicing</t>
  </si>
  <si>
    <t>31317 Electronic Equipment Servicing</t>
  </si>
  <si>
    <t>Electrical and Electronic Engineering and Technology, n.e.c.</t>
  </si>
  <si>
    <t>31399 Electrical and Electronic Engineering and Technology, n.e.c.</t>
  </si>
  <si>
    <t>Aerospace Engineering</t>
  </si>
  <si>
    <t>31501 Aerospace Engineering</t>
  </si>
  <si>
    <t>Aircraft Maintenance Engineering</t>
  </si>
  <si>
    <t>31503 Aircraft Maintenance Engineering</t>
  </si>
  <si>
    <t>Aircraft Operation</t>
  </si>
  <si>
    <t>31505 Aircraft Operation</t>
  </si>
  <si>
    <t>Air Traffic Control</t>
  </si>
  <si>
    <t>31507 Air Traffic Control</t>
  </si>
  <si>
    <t>Aerospace Engineering and Technology, n.e.c.</t>
  </si>
  <si>
    <t>31599 Aerospace Engineering and Technology, n.e.c.</t>
  </si>
  <si>
    <t>Maritime Engineering</t>
  </si>
  <si>
    <t>31701 Maritime Engineering</t>
  </si>
  <si>
    <t>Marine Construction</t>
  </si>
  <si>
    <t>31703 Marine Construction</t>
  </si>
  <si>
    <t>Marine Craft Operation</t>
  </si>
  <si>
    <t>31705 Marine Craft Operation</t>
  </si>
  <si>
    <t>Maritime Engineering and Technology, n.e.c.</t>
  </si>
  <si>
    <t>31799 Maritime Engineering and Technology, n.e.c.</t>
  </si>
  <si>
    <t>Environmental Engineering</t>
  </si>
  <si>
    <t>39901 Environmental Engineering</t>
  </si>
  <si>
    <t>Biomedical Engineering</t>
  </si>
  <si>
    <t>39903 Biomedical Engineering</t>
  </si>
  <si>
    <t>Fire Technology</t>
  </si>
  <si>
    <t>39905 Fire Technology</t>
  </si>
  <si>
    <t>Rail Operations</t>
  </si>
  <si>
    <t>39907 Rail Operations</t>
  </si>
  <si>
    <t>Cleaning</t>
  </si>
  <si>
    <t>39909 Cleaning</t>
  </si>
  <si>
    <t>Engineering and Related Technologies, n.e.c.</t>
  </si>
  <si>
    <t>39999 Engineering and Related Technologies, n.e.c.</t>
  </si>
  <si>
    <t>Architecture</t>
  </si>
  <si>
    <t>40101 Architecture</t>
  </si>
  <si>
    <t>Urban Design and Regional Planning</t>
  </si>
  <si>
    <t>40103 Urban Design and Regional Planning</t>
  </si>
  <si>
    <t>Landscape Architecture</t>
  </si>
  <si>
    <t>40105 Landscape Architecture</t>
  </si>
  <si>
    <t>Interior and Environmental Design</t>
  </si>
  <si>
    <t>40107 Interior and Environmental Design</t>
  </si>
  <si>
    <t>Architecture and Urban Environment, n.e.c.</t>
  </si>
  <si>
    <t>40199 Architecture and Urban Environment, n.e.c.</t>
  </si>
  <si>
    <t>Building Science and Technology</t>
  </si>
  <si>
    <t>40301 Building Science and Technology</t>
  </si>
  <si>
    <t>Building Construction Management</t>
  </si>
  <si>
    <t>40303 Building Construction Management</t>
  </si>
  <si>
    <t>Building Surveying</t>
  </si>
  <si>
    <t>40305 Building Surveying</t>
  </si>
  <si>
    <t>Building Construction Economics</t>
  </si>
  <si>
    <t>40307 Building Construction Economics</t>
  </si>
  <si>
    <t>Bricklaying and Stonemasonry</t>
  </si>
  <si>
    <t>40309 Bricklaying and Stonemasonry</t>
  </si>
  <si>
    <t>Carpentry and Joinery</t>
  </si>
  <si>
    <t>40311 Carpentry and Joinery</t>
  </si>
  <si>
    <t>Ceiling, Wall and Floor Fixing</t>
  </si>
  <si>
    <t>40313 Ceiling, Wall and Floor Fixing</t>
  </si>
  <si>
    <t>Roof Fixing</t>
  </si>
  <si>
    <t>40315 Roof Fixing</t>
  </si>
  <si>
    <t>Plastering</t>
  </si>
  <si>
    <t>40317 Plastering</t>
  </si>
  <si>
    <t>Furnishing Installation</t>
  </si>
  <si>
    <t>40319 Furnishing Installation</t>
  </si>
  <si>
    <t>Floor Coverings</t>
  </si>
  <si>
    <t>40321 Floor Coverings</t>
  </si>
  <si>
    <t>Glazing</t>
  </si>
  <si>
    <t>40323 Glazing</t>
  </si>
  <si>
    <t>Painting, Decorating and Sign Writing</t>
  </si>
  <si>
    <t>40325 Painting, Decorating and Sign Writing</t>
  </si>
  <si>
    <t>Plumbing</t>
  </si>
  <si>
    <t>40327 Plumbing</t>
  </si>
  <si>
    <t>Scaffolding and Rigging</t>
  </si>
  <si>
    <t>40329 Scaffolding and Rigging</t>
  </si>
  <si>
    <t>Building, n.e.c.</t>
  </si>
  <si>
    <t>40399 Building, n.e.c.</t>
  </si>
  <si>
    <t>Agricultural Science</t>
  </si>
  <si>
    <t>50101 Agricultural Science</t>
  </si>
  <si>
    <t>Wool Science</t>
  </si>
  <si>
    <t>50103 Wool Science</t>
  </si>
  <si>
    <t>Animal Husbandry</t>
  </si>
  <si>
    <t>50105 Animal Husbandry</t>
  </si>
  <si>
    <t>Agriculture, n.e.c.</t>
  </si>
  <si>
    <t>50199 Agriculture, n.e.c.</t>
  </si>
  <si>
    <t>Horticulture</t>
  </si>
  <si>
    <t>50301 Horticulture</t>
  </si>
  <si>
    <t>Viticulture</t>
  </si>
  <si>
    <t>50303 Viticulture</t>
  </si>
  <si>
    <t>Forestry Studies</t>
  </si>
  <si>
    <t>50501 Forestry Studies</t>
  </si>
  <si>
    <t>Aquaculture</t>
  </si>
  <si>
    <t>50701 Aquaculture</t>
  </si>
  <si>
    <t>Fisheries Studies, n.e.c.</t>
  </si>
  <si>
    <t>50799 Fisheries Studies, n.e.c.</t>
  </si>
  <si>
    <t>Land, Parks and Wildlife Management</t>
  </si>
  <si>
    <t>50901 Land, Parks and Wildlife Management</t>
  </si>
  <si>
    <t>Environmental Studies, n.e.c.</t>
  </si>
  <si>
    <t>50999 Environmental Studies, n.e.c.</t>
  </si>
  <si>
    <t>Pest and Weed Control</t>
  </si>
  <si>
    <t>59901 Pest and Weed Control</t>
  </si>
  <si>
    <t>Agriculture, Environmental and Related Studies, n.e.c.</t>
  </si>
  <si>
    <t>59999 Agriculture, Environmental and Related Studies, n.e.c.</t>
  </si>
  <si>
    <t>General Medicine</t>
  </si>
  <si>
    <t>60101 General Medicine</t>
  </si>
  <si>
    <t>Surgery</t>
  </si>
  <si>
    <t>60103 Surgery</t>
  </si>
  <si>
    <t>Psychiatry</t>
  </si>
  <si>
    <t>60105 Psychiatry</t>
  </si>
  <si>
    <t>Obstetrics and Gynaecology</t>
  </si>
  <si>
    <t>60107 Obstetrics and Gynaecology</t>
  </si>
  <si>
    <t>Paediatrics</t>
  </si>
  <si>
    <t>60109 Paediatrics</t>
  </si>
  <si>
    <t>Anaesthesiology</t>
  </si>
  <si>
    <t>60111 Anaesthesiology</t>
  </si>
  <si>
    <t>Pathology</t>
  </si>
  <si>
    <t>60113 Pathology</t>
  </si>
  <si>
    <t>Radiology</t>
  </si>
  <si>
    <t>60115 Radiology</t>
  </si>
  <si>
    <t>Internal Medicine</t>
  </si>
  <si>
    <t>60117 Internal Medicine</t>
  </si>
  <si>
    <t>General Practice</t>
  </si>
  <si>
    <t>60119 General Practice</t>
  </si>
  <si>
    <t>Medical Studies, n.e.c.</t>
  </si>
  <si>
    <t>60199 Medical Studies, n.e.c.</t>
  </si>
  <si>
    <t>General Nursing</t>
  </si>
  <si>
    <t>60301 General Nursing</t>
  </si>
  <si>
    <t>Midwifery</t>
  </si>
  <si>
    <t>60303 Midwifery</t>
  </si>
  <si>
    <t>Mental Health Nursing</t>
  </si>
  <si>
    <t>60305 Mental Health Nursing</t>
  </si>
  <si>
    <t>Community Nursing</t>
  </si>
  <si>
    <t>60307 Community Nursing</t>
  </si>
  <si>
    <t>Critical Care Nursing</t>
  </si>
  <si>
    <t>60309 Critical Care Nursing</t>
  </si>
  <si>
    <t>Aged Care Nursing</t>
  </si>
  <si>
    <t>60311 Aged Care Nursing</t>
  </si>
  <si>
    <t>Palliative Care Nursing</t>
  </si>
  <si>
    <t>60313 Palliative Care Nursing</t>
  </si>
  <si>
    <t>Mothercraft Nursing and Family and Child Health Nursing</t>
  </si>
  <si>
    <t>60315 Mothercraft Nursing and Family and Child Health Nursing</t>
  </si>
  <si>
    <t>Nursing, n.e.c.</t>
  </si>
  <si>
    <t>60399 Nursing, n.e.c.</t>
  </si>
  <si>
    <t>Pharmacy</t>
  </si>
  <si>
    <t>60501 Pharmacy</t>
  </si>
  <si>
    <t>Dentistry</t>
  </si>
  <si>
    <t>60701 Dentistry</t>
  </si>
  <si>
    <t>Dental Assisting</t>
  </si>
  <si>
    <t>60703 Dental Assisting</t>
  </si>
  <si>
    <t>Dental Technology</t>
  </si>
  <si>
    <t>60705 Dental Technology</t>
  </si>
  <si>
    <t>Dental Studies, n.e.c.</t>
  </si>
  <si>
    <t>60799 Dental Studies, n.e.c.</t>
  </si>
  <si>
    <t>Optometry</t>
  </si>
  <si>
    <t>60901 Optometry</t>
  </si>
  <si>
    <t>Optical Technology</t>
  </si>
  <si>
    <t>60903 Optical Technology</t>
  </si>
  <si>
    <t>Optical Science, n.e.c.</t>
  </si>
  <si>
    <t>60999 Optical Science, n.e.c.</t>
  </si>
  <si>
    <t>Veterinary Science</t>
  </si>
  <si>
    <t>61101 Veterinary Science</t>
  </si>
  <si>
    <t>Veterinary Assisting</t>
  </si>
  <si>
    <t>61103 Veterinary Assisting</t>
  </si>
  <si>
    <t>Veterinary Studies, n.e.c.</t>
  </si>
  <si>
    <t>61199 Veterinary Studies, n.e.c.</t>
  </si>
  <si>
    <t>Environmental Health</t>
  </si>
  <si>
    <t>61303 Environmental Health</t>
  </si>
  <si>
    <t>Indigenous Health</t>
  </si>
  <si>
    <t>61305 Indigenous Health</t>
  </si>
  <si>
    <t>Health Promotion</t>
  </si>
  <si>
    <t>61307 Health Promotion</t>
  </si>
  <si>
    <t>Community Health</t>
  </si>
  <si>
    <t>61309 Community Health</t>
  </si>
  <si>
    <t>Epidemiology</t>
  </si>
  <si>
    <t>61311 Epidemiology</t>
  </si>
  <si>
    <t>Public Health, n.e.c.</t>
  </si>
  <si>
    <t>61399 Public Health, n.e.c.</t>
  </si>
  <si>
    <t>Radiography</t>
  </si>
  <si>
    <t>61501 Radiography</t>
  </si>
  <si>
    <t>Physiotherapy</t>
  </si>
  <si>
    <t>61701 Physiotherapy</t>
  </si>
  <si>
    <t>Occupational Therapy</t>
  </si>
  <si>
    <t>61703 Occupational Therapy</t>
  </si>
  <si>
    <t>Chiropractic and Osteopathy</t>
  </si>
  <si>
    <t>61705 Chiropractic and Osteopathy</t>
  </si>
  <si>
    <t>Speech Pathology</t>
  </si>
  <si>
    <t>61707 Speech Pathology</t>
  </si>
  <si>
    <t>Audiology</t>
  </si>
  <si>
    <t>61709 Audiology</t>
  </si>
  <si>
    <t>Massage Therapy</t>
  </si>
  <si>
    <t>61711 Massage Therapy</t>
  </si>
  <si>
    <t>Podiatry</t>
  </si>
  <si>
    <t>61713 Podiatry</t>
  </si>
  <si>
    <t>Rehabilitation Therapies, n.e.c.</t>
  </si>
  <si>
    <t>61799 Rehabilitation Therapies, n.e.c.</t>
  </si>
  <si>
    <t>Naturopathy</t>
  </si>
  <si>
    <t>61901 Naturopathy</t>
  </si>
  <si>
    <t>Acupuncture</t>
  </si>
  <si>
    <t>61903 Acupuncture</t>
  </si>
  <si>
    <t>Traditional Chinese Medicine</t>
  </si>
  <si>
    <t>61905 Traditional Chinese Medicine</t>
  </si>
  <si>
    <t>Complementary Therapies, n.e.c.</t>
  </si>
  <si>
    <t>61999 Complementary Therapies, n.e.c.</t>
  </si>
  <si>
    <t>Nutrition and Dietetics</t>
  </si>
  <si>
    <t>69901 Nutrition and Dietetics</t>
  </si>
  <si>
    <t>Human Movement</t>
  </si>
  <si>
    <t>69903 Human Movement</t>
  </si>
  <si>
    <t>Paramedical Studies</t>
  </si>
  <si>
    <t>69905 Paramedical Studies</t>
  </si>
  <si>
    <t>First Aid</t>
  </si>
  <si>
    <t>69907 First Aid</t>
  </si>
  <si>
    <t>Health, n.e.c.</t>
  </si>
  <si>
    <t>69999 Health, n.e.c.</t>
  </si>
  <si>
    <t>Teacher Education: Early Childhood</t>
  </si>
  <si>
    <t>70101 Teacher Education: Early Childhood</t>
  </si>
  <si>
    <t>Teacher Education: Primary</t>
  </si>
  <si>
    <t>70103 Teacher Education: Primary</t>
  </si>
  <si>
    <t>Teacher Education: Secondary</t>
  </si>
  <si>
    <t>70105 Teacher Education: Secondary</t>
  </si>
  <si>
    <t>Teacher-Librarianship</t>
  </si>
  <si>
    <t>70107 Teacher-Librarianship</t>
  </si>
  <si>
    <t>Teacher Education: Vocational Education and Training</t>
  </si>
  <si>
    <t>70109 Teacher Education: Vocational Education and Training</t>
  </si>
  <si>
    <t>Teacher Education: Higher Education</t>
  </si>
  <si>
    <t>70111 Teacher Education: Higher Education</t>
  </si>
  <si>
    <t>Teacher Education: Special Education</t>
  </si>
  <si>
    <t>70113 Teacher Education: Special Education</t>
  </si>
  <si>
    <t>English as a Second Language Teaching</t>
  </si>
  <si>
    <t>70115 English as a Second Language Teaching</t>
  </si>
  <si>
    <t>Nursing Education Teacher Training</t>
  </si>
  <si>
    <t>70117 Nursing Education Teacher Training</t>
  </si>
  <si>
    <t>Teacher Education, n.e.c.</t>
  </si>
  <si>
    <t>70199 Teacher Education, n.e.c.</t>
  </si>
  <si>
    <t>Curriculum Studies</t>
  </si>
  <si>
    <t>70301 Curriculum Studies</t>
  </si>
  <si>
    <t>Education Studies</t>
  </si>
  <si>
    <t>70303 Education Studies</t>
  </si>
  <si>
    <t>Education, n.e.c.</t>
  </si>
  <si>
    <t>79999 Education, n.e.c.</t>
  </si>
  <si>
    <t>Accounting</t>
  </si>
  <si>
    <t>80101 Accounting</t>
  </si>
  <si>
    <t>Business Management</t>
  </si>
  <si>
    <t>80301 Business Management</t>
  </si>
  <si>
    <t>Human Resource Management</t>
  </si>
  <si>
    <t>80303 Human Resource Management</t>
  </si>
  <si>
    <t>Personal Management Training</t>
  </si>
  <si>
    <t>80305 Personal Management Training</t>
  </si>
  <si>
    <t>Organisation Management</t>
  </si>
  <si>
    <t>80307 Organisation Management</t>
  </si>
  <si>
    <t>Industrial Relations</t>
  </si>
  <si>
    <t>80309 Industrial Relations</t>
  </si>
  <si>
    <t>International Business</t>
  </si>
  <si>
    <t>80311 International Business</t>
  </si>
  <si>
    <t>Public and Health Care Administration</t>
  </si>
  <si>
    <t>80313 Public and Health Care Administration</t>
  </si>
  <si>
    <t>Project Management</t>
  </si>
  <si>
    <t>80315 Project Management</t>
  </si>
  <si>
    <t>Quality Management</t>
  </si>
  <si>
    <t>80317 Quality Management</t>
  </si>
  <si>
    <t>Hospitality Management</t>
  </si>
  <si>
    <t>80319 Hospitality Management</t>
  </si>
  <si>
    <t>Farm Management and Agribusiness</t>
  </si>
  <si>
    <t>80321 Farm Management and Agribusiness</t>
  </si>
  <si>
    <t>Tourism Management</t>
  </si>
  <si>
    <t>80323 Tourism Management</t>
  </si>
  <si>
    <t>Business and Management, n.e.c.</t>
  </si>
  <si>
    <t>80399 Business and Management, n.e.c.</t>
  </si>
  <si>
    <t>Sales</t>
  </si>
  <si>
    <t>80501 Sales</t>
  </si>
  <si>
    <t>Real Estate</t>
  </si>
  <si>
    <t>80503 Real Estate</t>
  </si>
  <si>
    <t>Marketing</t>
  </si>
  <si>
    <t>80505 Marketing</t>
  </si>
  <si>
    <t>Advertising</t>
  </si>
  <si>
    <t>80507 Advertising</t>
  </si>
  <si>
    <t>Public Relations</t>
  </si>
  <si>
    <t>80509 Public Relations</t>
  </si>
  <si>
    <t>Sales and Marketing, n.e.c.</t>
  </si>
  <si>
    <t>80599 Sales and Marketing, n.e.c.</t>
  </si>
  <si>
    <t>Tourism</t>
  </si>
  <si>
    <t>80701 Tourism</t>
  </si>
  <si>
    <t>Secretarial and Clerical Studies</t>
  </si>
  <si>
    <t>80901 Secretarial and Clerical Studies</t>
  </si>
  <si>
    <t>Office Studies, n.e.c.</t>
  </si>
  <si>
    <t>80999 Office Studies, n.e.c.</t>
  </si>
  <si>
    <t>Insurance and Actuarial Studies</t>
  </si>
  <si>
    <t>81103 Insurance and Actuarial Studies</t>
  </si>
  <si>
    <t>Investment and Securities</t>
  </si>
  <si>
    <t>81105 Investment and Securities</t>
  </si>
  <si>
    <t>Banking, Finance and Related Fields, n.e.c.</t>
  </si>
  <si>
    <t>81199 Banking, Finance and Related Fields, n.e.c.</t>
  </si>
  <si>
    <t>Purchasing, Warehousing and Distribution</t>
  </si>
  <si>
    <t>89901 Purchasing, Warehousing and Distribution</t>
  </si>
  <si>
    <t>Valuation</t>
  </si>
  <si>
    <t>89903 Valuation</t>
  </si>
  <si>
    <t>Management and Commerce, n.e.c.</t>
  </si>
  <si>
    <t>89999 Management and Commerce, n.e.c.</t>
  </si>
  <si>
    <t>Policy Studies</t>
  </si>
  <si>
    <t>90103 Policy Studies</t>
  </si>
  <si>
    <t>Sociology</t>
  </si>
  <si>
    <t>90301 Sociology</t>
  </si>
  <si>
    <t>Anthropology</t>
  </si>
  <si>
    <t>90303 Anthropology</t>
  </si>
  <si>
    <t>History</t>
  </si>
  <si>
    <t>90305 History</t>
  </si>
  <si>
    <t>Archaeology</t>
  </si>
  <si>
    <t>90307 Archaeology</t>
  </si>
  <si>
    <t>Human Geography</t>
  </si>
  <si>
    <t>90309 Human Geography</t>
  </si>
  <si>
    <t>Indigenous Studies</t>
  </si>
  <si>
    <t>90311 Indigenous Studies</t>
  </si>
  <si>
    <t>Gender Specific Studies</t>
  </si>
  <si>
    <t>90313 Gender Specific Studies</t>
  </si>
  <si>
    <t>Studies in Human Society, n.e.c.</t>
  </si>
  <si>
    <t>90399 Studies in Human Society, n.e.c.</t>
  </si>
  <si>
    <t>Social Work</t>
  </si>
  <si>
    <t>90501 Social Work</t>
  </si>
  <si>
    <t>Children’s Services</t>
  </si>
  <si>
    <t>90503 Children’s Services</t>
  </si>
  <si>
    <t>Youth Work</t>
  </si>
  <si>
    <t>90505 Youth Work</t>
  </si>
  <si>
    <t>Care for the Aged</t>
  </si>
  <si>
    <t>90507 Care for the Aged</t>
  </si>
  <si>
    <t>Care for the Disabled</t>
  </si>
  <si>
    <t>90509 Care for the Disabled</t>
  </si>
  <si>
    <t>Residential Client Care</t>
  </si>
  <si>
    <t>90511 Residential Client Care</t>
  </si>
  <si>
    <t>Counselling</t>
  </si>
  <si>
    <t>90513 Counselling</t>
  </si>
  <si>
    <t>Welfare Studies</t>
  </si>
  <si>
    <t>90515 Welfare Studies</t>
  </si>
  <si>
    <t>Human Welfare Studies and Services, n.e.c.</t>
  </si>
  <si>
    <t>90599 Human Welfare Studies and Services, n.e.c.</t>
  </si>
  <si>
    <t>Psychology</t>
  </si>
  <si>
    <t>90701 Psychology</t>
  </si>
  <si>
    <t>Behavioural Science, n.e.c.</t>
  </si>
  <si>
    <t>90799 Behavioural Science, n.e.c.</t>
  </si>
  <si>
    <t>Business and Commercial Law</t>
  </si>
  <si>
    <t>90901 Business and Commercial Law</t>
  </si>
  <si>
    <t>Constitutional Law</t>
  </si>
  <si>
    <t>90903 Constitutional Law</t>
  </si>
  <si>
    <t>Criminal Law</t>
  </si>
  <si>
    <t>90905 Criminal Law</t>
  </si>
  <si>
    <t>Family Law</t>
  </si>
  <si>
    <t>90907 Family Law</t>
  </si>
  <si>
    <t>International Law</t>
  </si>
  <si>
    <t>90909 International Law</t>
  </si>
  <si>
    <t>Taxation Law</t>
  </si>
  <si>
    <t>90911 Taxation Law</t>
  </si>
  <si>
    <t>Legal Practice</t>
  </si>
  <si>
    <t>90913 Legal Practice</t>
  </si>
  <si>
    <t>Law, n.e.c.</t>
  </si>
  <si>
    <t>90999 Law, n.e.c.</t>
  </si>
  <si>
    <t>Justice Administration</t>
  </si>
  <si>
    <t>91101 Justice Administration</t>
  </si>
  <si>
    <t>Legal Studies</t>
  </si>
  <si>
    <t>91103 Legal Studies</t>
  </si>
  <si>
    <t>Police Studies</t>
  </si>
  <si>
    <t>91105 Police Studies</t>
  </si>
  <si>
    <t>Justice and Law Enforcement, n.e.c.</t>
  </si>
  <si>
    <t>91199 Justice and Law Enforcement, n.e.c.</t>
  </si>
  <si>
    <t>Librarianship and Information Management</t>
  </si>
  <si>
    <t>91301 Librarianship and Information Management</t>
  </si>
  <si>
    <t>Curatorial Studies</t>
  </si>
  <si>
    <t>91303 Curatorial Studies</t>
  </si>
  <si>
    <t>English Language</t>
  </si>
  <si>
    <t>91501 English Language</t>
  </si>
  <si>
    <t>Northern European Languages</t>
  </si>
  <si>
    <t>91503 Northern European Languages</t>
  </si>
  <si>
    <t>Southern European Languages</t>
  </si>
  <si>
    <t>91505 Southern European Languages</t>
  </si>
  <si>
    <t>Eastern European Languages</t>
  </si>
  <si>
    <t>91507 Eastern European Languages</t>
  </si>
  <si>
    <t>Southwest Asian and North African Languages</t>
  </si>
  <si>
    <t>91509 Southwest Asian and North African Languages</t>
  </si>
  <si>
    <t>Southern Asian Languages</t>
  </si>
  <si>
    <t>91511 Southern Asian Languages</t>
  </si>
  <si>
    <t>Southeast Asian Languages</t>
  </si>
  <si>
    <t>91513 Southeast Asian Languages</t>
  </si>
  <si>
    <t>Eastern Asian Languages</t>
  </si>
  <si>
    <t>91515 Eastern Asian Languages</t>
  </si>
  <si>
    <t>Australian Indigenous Languages</t>
  </si>
  <si>
    <t>91517 Australian Indigenous Languages</t>
  </si>
  <si>
    <t>Translating and Interpreting</t>
  </si>
  <si>
    <t>91519 Translating and Interpreting</t>
  </si>
  <si>
    <t>Linguistics</t>
  </si>
  <si>
    <t>91521 Linguistics</t>
  </si>
  <si>
    <t>Literature</t>
  </si>
  <si>
    <t>91523 Literature</t>
  </si>
  <si>
    <t>Language and Literature, n.e.c.</t>
  </si>
  <si>
    <t>91599 Language and Literature, n.e.c.</t>
  </si>
  <si>
    <t>Philosophy</t>
  </si>
  <si>
    <t>91701 Philosophy</t>
  </si>
  <si>
    <t>Religious Studies</t>
  </si>
  <si>
    <t>91703 Religious Studies</t>
  </si>
  <si>
    <t>Economics</t>
  </si>
  <si>
    <t>91901 Economics</t>
  </si>
  <si>
    <t>Econometrics</t>
  </si>
  <si>
    <t>91903 Econometrics</t>
  </si>
  <si>
    <t>Sport and Recreation Activities</t>
  </si>
  <si>
    <t>92101 Sport and Recreation Activities</t>
  </si>
  <si>
    <t>Sports Coaching, Officiating and Instruction</t>
  </si>
  <si>
    <t>92103 Sports Coaching, Officiating and Instruction</t>
  </si>
  <si>
    <t>Sport and Recreation, n.e.c.</t>
  </si>
  <si>
    <t>92199 Sport and Recreation, n.e.c.</t>
  </si>
  <si>
    <t>Family and Consumer Studies</t>
  </si>
  <si>
    <t>99901 Family and Consumer Studies</t>
  </si>
  <si>
    <t>Criminology</t>
  </si>
  <si>
    <t>99903 Criminology</t>
  </si>
  <si>
    <t>Security Services</t>
  </si>
  <si>
    <t>99905 Security Services</t>
  </si>
  <si>
    <t>Society and Culture, n.e.c.</t>
  </si>
  <si>
    <t>99999 Society and Culture, n.e.c.</t>
  </si>
  <si>
    <t>Music</t>
  </si>
  <si>
    <t>Drama and Theatre Studies</t>
  </si>
  <si>
    <t>Dance</t>
  </si>
  <si>
    <t>Performing Arts, n.e.c.</t>
  </si>
  <si>
    <t>Fine Arts</t>
  </si>
  <si>
    <t>Photography</t>
  </si>
  <si>
    <t>Crafts</t>
  </si>
  <si>
    <t>Jewellery Making</t>
  </si>
  <si>
    <t>Floristry</t>
  </si>
  <si>
    <t>Visual Arts and Crafts, n.e.c.</t>
  </si>
  <si>
    <t>Graphic Arts and Design Studies</t>
  </si>
  <si>
    <t>Textile Design</t>
  </si>
  <si>
    <t>Fashion Design</t>
  </si>
  <si>
    <t>Graphic and Design Studies, n.e.c.</t>
  </si>
  <si>
    <t>Audio Visual Studies</t>
  </si>
  <si>
    <t>Journalism</t>
  </si>
  <si>
    <t>Written Communication</t>
  </si>
  <si>
    <t>Verbal Communication</t>
  </si>
  <si>
    <t>Communication and Media Studies, n.e.c.</t>
  </si>
  <si>
    <t>Creative Arts, n.e.c.</t>
  </si>
  <si>
    <t>Hospitality</t>
  </si>
  <si>
    <t>Food and Beverage Service</t>
  </si>
  <si>
    <t>Butchery</t>
  </si>
  <si>
    <t>Baking and Pastrymaking</t>
  </si>
  <si>
    <t>Cookery</t>
  </si>
  <si>
    <t>Food Hygiene</t>
  </si>
  <si>
    <t>Food and Hospitality, n.e.c.</t>
  </si>
  <si>
    <t>Beauty Therapy</t>
  </si>
  <si>
    <t>Hairdressing</t>
  </si>
  <si>
    <t>Personal Services, n.e.c.</t>
  </si>
  <si>
    <t>Marine Science</t>
  </si>
  <si>
    <t>10907 Marine Science</t>
  </si>
  <si>
    <t>Banking and Finance</t>
  </si>
  <si>
    <t>81101 Banking and Finance</t>
  </si>
  <si>
    <t>Political Science</t>
  </si>
  <si>
    <t>90101 Political Science</t>
  </si>
  <si>
    <t>10010</t>
  </si>
  <si>
    <t>10019</t>
  </si>
  <si>
    <t>10030</t>
  </si>
  <si>
    <t>10039</t>
  </si>
  <si>
    <t>10050</t>
  </si>
  <si>
    <t>10059</t>
  </si>
  <si>
    <t>10070</t>
  </si>
  <si>
    <t>10079</t>
  </si>
  <si>
    <t>10101</t>
  </si>
  <si>
    <t>10103</t>
  </si>
  <si>
    <t>10199</t>
  </si>
  <si>
    <t>10301</t>
  </si>
  <si>
    <t>10303</t>
  </si>
  <si>
    <t>10501</t>
  </si>
  <si>
    <t>10503</t>
  </si>
  <si>
    <t>10599</t>
  </si>
  <si>
    <t>10701</t>
  </si>
  <si>
    <t>10703</t>
  </si>
  <si>
    <t>10705</t>
  </si>
  <si>
    <t>10707</t>
  </si>
  <si>
    <t>10709</t>
  </si>
  <si>
    <t>10711</t>
  </si>
  <si>
    <t>10713</t>
  </si>
  <si>
    <t>10799</t>
  </si>
  <si>
    <t>10901</t>
  </si>
  <si>
    <t>10903</t>
  </si>
  <si>
    <t>10905</t>
  </si>
  <si>
    <t>10907</t>
  </si>
  <si>
    <t>10909</t>
  </si>
  <si>
    <t>10911</t>
  </si>
  <si>
    <t>10913</t>
  </si>
  <si>
    <t>10915</t>
  </si>
  <si>
    <t>10999</t>
  </si>
  <si>
    <t>11010</t>
  </si>
  <si>
    <t>11011</t>
  </si>
  <si>
    <t>11019</t>
  </si>
  <si>
    <t>11030</t>
  </si>
  <si>
    <t>11039</t>
  </si>
  <si>
    <t>12010</t>
  </si>
  <si>
    <t>12019</t>
  </si>
  <si>
    <t>12030</t>
  </si>
  <si>
    <t>12039</t>
  </si>
  <si>
    <t>12050</t>
  </si>
  <si>
    <t>12059</t>
  </si>
  <si>
    <t>12999</t>
  </si>
  <si>
    <t>19901</t>
  </si>
  <si>
    <t>19903</t>
  </si>
  <si>
    <t>19905</t>
  </si>
  <si>
    <t>19907</t>
  </si>
  <si>
    <t>19909</t>
  </si>
  <si>
    <t>19999</t>
  </si>
  <si>
    <t>20101</t>
  </si>
  <si>
    <t>20103</t>
  </si>
  <si>
    <t>20105</t>
  </si>
  <si>
    <t>20107</t>
  </si>
  <si>
    <t>20109</t>
  </si>
  <si>
    <t>20111</t>
  </si>
  <si>
    <t>20113</t>
  </si>
  <si>
    <t>20115</t>
  </si>
  <si>
    <t>20117</t>
  </si>
  <si>
    <t>20119</t>
  </si>
  <si>
    <t>20199</t>
  </si>
  <si>
    <t>20301</t>
  </si>
  <si>
    <t>20303</t>
  </si>
  <si>
    <t>20305</t>
  </si>
  <si>
    <t>20307</t>
  </si>
  <si>
    <t>20399</t>
  </si>
  <si>
    <t>29901</t>
  </si>
  <si>
    <t>29999</t>
  </si>
  <si>
    <t>30101</t>
  </si>
  <si>
    <t>30103</t>
  </si>
  <si>
    <t>30105</t>
  </si>
  <si>
    <t>30107</t>
  </si>
  <si>
    <t>30109</t>
  </si>
  <si>
    <t>30111</t>
  </si>
  <si>
    <t>30113</t>
  </si>
  <si>
    <t>30115</t>
  </si>
  <si>
    <t>30117</t>
  </si>
  <si>
    <t>30199</t>
  </si>
  <si>
    <t>30301</t>
  </si>
  <si>
    <t>30303</t>
  </si>
  <si>
    <t>30305</t>
  </si>
  <si>
    <t>30307</t>
  </si>
  <si>
    <t>30399</t>
  </si>
  <si>
    <t>30501</t>
  </si>
  <si>
    <t>30503</t>
  </si>
  <si>
    <t>30505</t>
  </si>
  <si>
    <t>30507</t>
  </si>
  <si>
    <t>30509</t>
  </si>
  <si>
    <t>30511</t>
  </si>
  <si>
    <t>30513</t>
  </si>
  <si>
    <t>30515</t>
  </si>
  <si>
    <t>30599</t>
  </si>
  <si>
    <t>30701</t>
  </si>
  <si>
    <t>30703</t>
  </si>
  <si>
    <t>30705</t>
  </si>
  <si>
    <t>30707</t>
  </si>
  <si>
    <t>30709</t>
  </si>
  <si>
    <t>30711</t>
  </si>
  <si>
    <t>30713</t>
  </si>
  <si>
    <t>30715</t>
  </si>
  <si>
    <t>30717</t>
  </si>
  <si>
    <t>30799</t>
  </si>
  <si>
    <t>30901</t>
  </si>
  <si>
    <t>30903</t>
  </si>
  <si>
    <t>30905</t>
  </si>
  <si>
    <t>30907</t>
  </si>
  <si>
    <t>30909</t>
  </si>
  <si>
    <t>30911</t>
  </si>
  <si>
    <t>30913</t>
  </si>
  <si>
    <t>30999</t>
  </si>
  <si>
    <t>31101</t>
  </si>
  <si>
    <t>31103</t>
  </si>
  <si>
    <t>31199</t>
  </si>
  <si>
    <t>31301</t>
  </si>
  <si>
    <t>31303</t>
  </si>
  <si>
    <t>31305</t>
  </si>
  <si>
    <t>31307</t>
  </si>
  <si>
    <t>31309</t>
  </si>
  <si>
    <t>31311</t>
  </si>
  <si>
    <t>31313</t>
  </si>
  <si>
    <t>31315</t>
  </si>
  <si>
    <t>31317</t>
  </si>
  <si>
    <t>31399</t>
  </si>
  <si>
    <t>31501</t>
  </si>
  <si>
    <t>31503</t>
  </si>
  <si>
    <t>31505</t>
  </si>
  <si>
    <t>31507</t>
  </si>
  <si>
    <t>31599</t>
  </si>
  <si>
    <t>31701</t>
  </si>
  <si>
    <t>31703</t>
  </si>
  <si>
    <t>31705</t>
  </si>
  <si>
    <t>31799</t>
  </si>
  <si>
    <t>39901</t>
  </si>
  <si>
    <t>39903</t>
  </si>
  <si>
    <t>39905</t>
  </si>
  <si>
    <t>39907</t>
  </si>
  <si>
    <t>39909</t>
  </si>
  <si>
    <t>39999</t>
  </si>
  <si>
    <t>40101</t>
  </si>
  <si>
    <t>40103</t>
  </si>
  <si>
    <t>40105</t>
  </si>
  <si>
    <t>40107</t>
  </si>
  <si>
    <t>40199</t>
  </si>
  <si>
    <t>40301</t>
  </si>
  <si>
    <t>40303</t>
  </si>
  <si>
    <t>40305</t>
  </si>
  <si>
    <t>40307</t>
  </si>
  <si>
    <t>40309</t>
  </si>
  <si>
    <t>40311</t>
  </si>
  <si>
    <t>40313</t>
  </si>
  <si>
    <t>40315</t>
  </si>
  <si>
    <t>40317</t>
  </si>
  <si>
    <t>40319</t>
  </si>
  <si>
    <t>40321</t>
  </si>
  <si>
    <t>40323</t>
  </si>
  <si>
    <t>40325</t>
  </si>
  <si>
    <t>40327</t>
  </si>
  <si>
    <t>40329</t>
  </si>
  <si>
    <t>40399</t>
  </si>
  <si>
    <t>50101</t>
  </si>
  <si>
    <t>50103</t>
  </si>
  <si>
    <t>50105</t>
  </si>
  <si>
    <t>50199</t>
  </si>
  <si>
    <t>50301</t>
  </si>
  <si>
    <t>50303</t>
  </si>
  <si>
    <t>50501</t>
  </si>
  <si>
    <t>50701</t>
  </si>
  <si>
    <t>50799</t>
  </si>
  <si>
    <t>50901</t>
  </si>
  <si>
    <t>50999</t>
  </si>
  <si>
    <t>59901</t>
  </si>
  <si>
    <t>59999</t>
  </si>
  <si>
    <t>60101</t>
  </si>
  <si>
    <t>60103</t>
  </si>
  <si>
    <t>60105</t>
  </si>
  <si>
    <t>60107</t>
  </si>
  <si>
    <t>60109</t>
  </si>
  <si>
    <t>60111</t>
  </si>
  <si>
    <t>60113</t>
  </si>
  <si>
    <t>60115</t>
  </si>
  <si>
    <t>60117</t>
  </si>
  <si>
    <t>60119</t>
  </si>
  <si>
    <t>60199</t>
  </si>
  <si>
    <t>60301</t>
  </si>
  <si>
    <t>60303</t>
  </si>
  <si>
    <t>60305</t>
  </si>
  <si>
    <t>60307</t>
  </si>
  <si>
    <t>60309</t>
  </si>
  <si>
    <t>60311</t>
  </si>
  <si>
    <t>60313</t>
  </si>
  <si>
    <t>60315</t>
  </si>
  <si>
    <t>60399</t>
  </si>
  <si>
    <t>60501</t>
  </si>
  <si>
    <t>60701</t>
  </si>
  <si>
    <t>60703</t>
  </si>
  <si>
    <t>60705</t>
  </si>
  <si>
    <t>60799</t>
  </si>
  <si>
    <t>60901</t>
  </si>
  <si>
    <t>60903</t>
  </si>
  <si>
    <t>60999</t>
  </si>
  <si>
    <t>61101</t>
  </si>
  <si>
    <t>61103</t>
  </si>
  <si>
    <t>61199</t>
  </si>
  <si>
    <t>61301</t>
  </si>
  <si>
    <t>61303</t>
  </si>
  <si>
    <t>61305</t>
  </si>
  <si>
    <t>61307</t>
  </si>
  <si>
    <t>61309</t>
  </si>
  <si>
    <t>61311</t>
  </si>
  <si>
    <t>61399</t>
  </si>
  <si>
    <t>61501</t>
  </si>
  <si>
    <t>61701</t>
  </si>
  <si>
    <t>61703</t>
  </si>
  <si>
    <t>61705</t>
  </si>
  <si>
    <t>61707</t>
  </si>
  <si>
    <t>61709</t>
  </si>
  <si>
    <t>61711</t>
  </si>
  <si>
    <t>61713</t>
  </si>
  <si>
    <t>61799</t>
  </si>
  <si>
    <t>61901</t>
  </si>
  <si>
    <t>61903</t>
  </si>
  <si>
    <t>61905</t>
  </si>
  <si>
    <t>61999</t>
  </si>
  <si>
    <t>69901</t>
  </si>
  <si>
    <t>69903</t>
  </si>
  <si>
    <t>69905</t>
  </si>
  <si>
    <t>69907</t>
  </si>
  <si>
    <t>69999</t>
  </si>
  <si>
    <t>70101</t>
  </si>
  <si>
    <t>70103</t>
  </si>
  <si>
    <t>70105</t>
  </si>
  <si>
    <t>70107</t>
  </si>
  <si>
    <t>70109</t>
  </si>
  <si>
    <t>70111</t>
  </si>
  <si>
    <t>70113</t>
  </si>
  <si>
    <t>70115</t>
  </si>
  <si>
    <t>70117</t>
  </si>
  <si>
    <t>70199</t>
  </si>
  <si>
    <t>70301</t>
  </si>
  <si>
    <t>70303</t>
  </si>
  <si>
    <t>79999</t>
  </si>
  <si>
    <t>80101</t>
  </si>
  <si>
    <t>80301</t>
  </si>
  <si>
    <t>80303</t>
  </si>
  <si>
    <t>80305</t>
  </si>
  <si>
    <t>80307</t>
  </si>
  <si>
    <t>80309</t>
  </si>
  <si>
    <t>80311</t>
  </si>
  <si>
    <t>80313</t>
  </si>
  <si>
    <t>80315</t>
  </si>
  <si>
    <t>80317</t>
  </si>
  <si>
    <t>80319</t>
  </si>
  <si>
    <t>80321</t>
  </si>
  <si>
    <t>80323</t>
  </si>
  <si>
    <t>80399</t>
  </si>
  <si>
    <t>80501</t>
  </si>
  <si>
    <t>80503</t>
  </si>
  <si>
    <t>80505</t>
  </si>
  <si>
    <t>80507</t>
  </si>
  <si>
    <t>80509</t>
  </si>
  <si>
    <t>80599</t>
  </si>
  <si>
    <t>80701</t>
  </si>
  <si>
    <t>80901</t>
  </si>
  <si>
    <t>80903</t>
  </si>
  <si>
    <t>80905</t>
  </si>
  <si>
    <t>80999</t>
  </si>
  <si>
    <t>81101</t>
  </si>
  <si>
    <t>81103</t>
  </si>
  <si>
    <t>81105</t>
  </si>
  <si>
    <t>81199</t>
  </si>
  <si>
    <t>89901</t>
  </si>
  <si>
    <t>89903</t>
  </si>
  <si>
    <t>89999</t>
  </si>
  <si>
    <t>90101</t>
  </si>
  <si>
    <t>90103</t>
  </si>
  <si>
    <t>90301</t>
  </si>
  <si>
    <t>90303</t>
  </si>
  <si>
    <t>90305</t>
  </si>
  <si>
    <t>90307</t>
  </si>
  <si>
    <t>90309</t>
  </si>
  <si>
    <t>90311</t>
  </si>
  <si>
    <t>90313</t>
  </si>
  <si>
    <t>90399</t>
  </si>
  <si>
    <t>90501</t>
  </si>
  <si>
    <t>90503</t>
  </si>
  <si>
    <t>90505</t>
  </si>
  <si>
    <t>90507</t>
  </si>
  <si>
    <t>90509</t>
  </si>
  <si>
    <t>90511</t>
  </si>
  <si>
    <t>90513</t>
  </si>
  <si>
    <t>90515</t>
  </si>
  <si>
    <t>90599</t>
  </si>
  <si>
    <t>90701</t>
  </si>
  <si>
    <t>90799</t>
  </si>
  <si>
    <t>90901</t>
  </si>
  <si>
    <t>90903</t>
  </si>
  <si>
    <t>90905</t>
  </si>
  <si>
    <t>90907</t>
  </si>
  <si>
    <t>90909</t>
  </si>
  <si>
    <t>90911</t>
  </si>
  <si>
    <t>90913</t>
  </si>
  <si>
    <t>90999</t>
  </si>
  <si>
    <t>91101</t>
  </si>
  <si>
    <t>91103</t>
  </si>
  <si>
    <t>91105</t>
  </si>
  <si>
    <t>91199</t>
  </si>
  <si>
    <t>91301</t>
  </si>
  <si>
    <t>91303</t>
  </si>
  <si>
    <t>91501</t>
  </si>
  <si>
    <t>91503</t>
  </si>
  <si>
    <t>91505</t>
  </si>
  <si>
    <t>91507</t>
  </si>
  <si>
    <t>91509</t>
  </si>
  <si>
    <t>91511</t>
  </si>
  <si>
    <t>91513</t>
  </si>
  <si>
    <t>91515</t>
  </si>
  <si>
    <t>91517</t>
  </si>
  <si>
    <t>91519</t>
  </si>
  <si>
    <t>91521</t>
  </si>
  <si>
    <t>91523</t>
  </si>
  <si>
    <t>91599</t>
  </si>
  <si>
    <t>91701</t>
  </si>
  <si>
    <t>91703</t>
  </si>
  <si>
    <t>91901</t>
  </si>
  <si>
    <t>91903</t>
  </si>
  <si>
    <t>92101</t>
  </si>
  <si>
    <t>92103</t>
  </si>
  <si>
    <t>92199</t>
  </si>
  <si>
    <t>99901</t>
  </si>
  <si>
    <t>99903</t>
  </si>
  <si>
    <t>99905</t>
  </si>
  <si>
    <t>99999</t>
  </si>
  <si>
    <t>Leftmost5</t>
  </si>
  <si>
    <t>ACFE Region</t>
  </si>
  <si>
    <t>LGA</t>
  </si>
  <si>
    <t>RTO Status</t>
  </si>
  <si>
    <t>Sort</t>
  </si>
  <si>
    <t>$8.20 per SCH</t>
  </si>
  <si>
    <t>PRE-ACCREDITED DELIVERY PLAN 2017</t>
  </si>
  <si>
    <t>ACFE Adult Literacy &amp; Numeracy</t>
  </si>
  <si>
    <t xml:space="preserve">Total Student Contact Hours (SCH) </t>
  </si>
  <si>
    <t xml:space="preserve">Total payment </t>
  </si>
  <si>
    <t>Bulk Load Status</t>
  </si>
  <si>
    <t>Action</t>
  </si>
  <si>
    <t>Agreement Number</t>
  </si>
  <si>
    <t>Document Template
(Optional)</t>
  </si>
  <si>
    <t>Service Plan</t>
  </si>
  <si>
    <t>Commitment Status</t>
  </si>
  <si>
    <t>Commitment Version Id</t>
  </si>
  <si>
    <t>Activity Name</t>
  </si>
  <si>
    <t>Funding Type</t>
  </si>
  <si>
    <t>Allocation Method</t>
  </si>
  <si>
    <t>Cost Center Name</t>
  </si>
  <si>
    <t>Location Id</t>
  </si>
  <si>
    <t>This field is for the output result, including the commitment Id when a new commitment is created, but can be used for Org Name while preparing data.</t>
  </si>
  <si>
    <t>New, Revise or Terminate (In mixed case)</t>
  </si>
  <si>
    <t>Agreement ID</t>
  </si>
  <si>
    <t>Not used in the upload, but is useful for data preparation, human readability and data validation.</t>
  </si>
  <si>
    <t>Service Plan ID Number</t>
  </si>
  <si>
    <t>Imposed or Draft?  (Status that you want the commitment left in)</t>
  </si>
  <si>
    <t>Needs the Version number of the commitment.</t>
  </si>
  <si>
    <t>Fixed Term - Indexable
Fixed Term - Non Indexable
On-Going - Indexable
On-Going - Non Indexable
Minor Capital
Prior Year Adjustment
Must match exactly one of the above.</t>
  </si>
  <si>
    <t xml:space="preserve">Direct Allocation, Advertised or Invited Submission, </t>
  </si>
  <si>
    <t>Cost centre description, not just the code.</t>
  </si>
  <si>
    <t>Location Name is not unique in SAMS 2 and so we now use the Location Id - this can be obtained from the Organisation record, on the Locations lower level tab and by default is the first field, 2 columns before the Location Name.</t>
  </si>
  <si>
    <t>Identifier Code</t>
  </si>
  <si>
    <t>Event Description</t>
  </si>
  <si>
    <t>Catchment Type</t>
  </si>
  <si>
    <t>Start Date</t>
  </si>
  <si>
    <t>End Date</t>
  </si>
  <si>
    <t>Client Id</t>
  </si>
  <si>
    <t xml:space="preserve"> </t>
  </si>
  <si>
    <t>Withhold Payment Flag</t>
  </si>
  <si>
    <t>Withhold Payment Reason</t>
  </si>
  <si>
    <t>Fund Sufficiency</t>
  </si>
  <si>
    <t>Sub-Activity Display Name</t>
  </si>
  <si>
    <t>Line Description</t>
  </si>
  <si>
    <t>00000 or other - 
If using an Identifier with a particular text, then this text should also be put into the bulk upload request in the Event Description field.  When a standard Identifer is included through this process, the bulk uploader does not automatically add the matching text.</t>
  </si>
  <si>
    <t>Free text - summary description - It is good practice to use this for information. If using a standard Identifier, then the appropriate text should also be included here.</t>
  </si>
  <si>
    <t>Type of Catchment eg. Statewide, Division, Region,  Area or LGA 
Splits with percentages will be entered on the worksheet "Commitment Catchments"</t>
  </si>
  <si>
    <t>No longer used but leave in the worksheet.</t>
  </si>
  <si>
    <t>Leave this blank column in the worksheet.</t>
  </si>
  <si>
    <t>Y or N</t>
  </si>
  <si>
    <t>Must use system's subactivity display name - this must match exactly with the Funding type for the subactivity as in the SAMS 2 activity template</t>
  </si>
  <si>
    <t>Free text - subactivity line description</t>
  </si>
  <si>
    <t>Var Units PYE</t>
  </si>
  <si>
    <t>Out Year1 Var Units PYE</t>
  </si>
  <si>
    <t>Out Year2 Var Units PYE</t>
  </si>
  <si>
    <t>Out Year3 Var Units PYE</t>
  </si>
  <si>
    <t>Var Funding PYE</t>
  </si>
  <si>
    <t>Out Year1 Var Funding PYE</t>
  </si>
  <si>
    <t>Out Year2 Var Funding PYE</t>
  </si>
  <si>
    <t>Out Year3 Var Funding PYE</t>
  </si>
  <si>
    <t>Distributed Payments per year (i.e. Quarterly = 4, Bi Yearly = 12)</t>
  </si>
  <si>
    <t>Program Approver</t>
  </si>
  <si>
    <t>Finance Approver</t>
  </si>
  <si>
    <t>Do Not Consolidate</t>
  </si>
  <si>
    <t>Current financial year targets required</t>
  </si>
  <si>
    <t>Current financial year funding required.</t>
  </si>
  <si>
    <t>Limited options for different cashflows - discuss with SASU team If needed</t>
  </si>
  <si>
    <t>Position name eg PASA-SNR-AREA-DEPT-001</t>
  </si>
  <si>
    <t>Position name eg FIN-SNR-AREA-DEPT-001</t>
  </si>
  <si>
    <t>Y or N - Y will put a tick in the do not consolidate field.</t>
  </si>
  <si>
    <t>Revised / Termination Date</t>
  </si>
  <si>
    <t>Agreement Desc</t>
  </si>
  <si>
    <t>RIS Flag</t>
  </si>
  <si>
    <t>Milestone 
Based Commitment (Y/N)</t>
  </si>
  <si>
    <t>Catchment</t>
  </si>
  <si>
    <t>Location Name
(only used for reference)</t>
  </si>
  <si>
    <t>The day after the required date in order to work out the correct funding amount.</t>
  </si>
  <si>
    <t>Description to be used at agreement level to explain the purpose of the variation.</t>
  </si>
  <si>
    <t>Enter    Y    to indicate if the commitment is a RIS commitment.
Blank will be No or not ticked in the application</t>
  </si>
  <si>
    <t>If the commitment is on a Milestone service Plan, then put a Y in this column.  This is used for date data validation, but is not directly used in the bulk upload.  Milestones are determined by the type of Service Plan.</t>
  </si>
  <si>
    <t>Location Name for organisation (not the address) can be included to make reading the data easier.  This is no longer used to upload data into SAMS 2.</t>
  </si>
  <si>
    <t>BA</t>
  </si>
  <si>
    <t>BB</t>
  </si>
  <si>
    <t>BC</t>
  </si>
  <si>
    <t>Service Plan progress notation</t>
  </si>
  <si>
    <t>To be used for new commitment Id's to process catchments</t>
  </si>
  <si>
    <t>To be used for the output of the catchment load.</t>
  </si>
  <si>
    <t>Leave Empty
Service Plan  Bulk Upload Progress</t>
  </si>
  <si>
    <t>Leave Empty
New Commitment Id's
Output from BU</t>
  </si>
  <si>
    <t>Leave Empty
Catchment Bulk Upload Progress</t>
  </si>
  <si>
    <t>Org Name</t>
  </si>
  <si>
    <t>Org Id</t>
  </si>
  <si>
    <t>Unit Price</t>
  </si>
  <si>
    <t>Dollar Value of unit priced commitment</t>
  </si>
  <si>
    <t>Activity Number</t>
  </si>
  <si>
    <t>Pre Accredited Training Delivery</t>
  </si>
  <si>
    <t>Georgina Ryder</t>
  </si>
  <si>
    <t>Teresa Durka</t>
  </si>
  <si>
    <r>
      <rPr>
        <sz val="8"/>
        <color indexed="10"/>
        <rFont val="Arial"/>
        <family val="2"/>
      </rPr>
      <t xml:space="preserve">NEED TO CONFIRM </t>
    </r>
    <r>
      <rPr>
        <sz val="8"/>
        <rFont val="Arial"/>
        <family val="2"/>
      </rPr>
      <t>Type for the catchment - this should be the same as that in the commitment data - See Catchment Type above. Use this when catchments are one to one.</t>
    </r>
  </si>
  <si>
    <t>NOTE:</t>
  </si>
  <si>
    <t>011 Alpine (S)</t>
  </si>
  <si>
    <t>026 Ararat (RC)</t>
  </si>
  <si>
    <t>057 Ballarat (C)</t>
  </si>
  <si>
    <t>066 Banyule (C)</t>
  </si>
  <si>
    <t>074 Bass Coast (S)</t>
  </si>
  <si>
    <t>083 Baw Baw (S)</t>
  </si>
  <si>
    <t>091 Bayside (C)</t>
  </si>
  <si>
    <t>101 Benalla (RC)</t>
  </si>
  <si>
    <t>111 Boroondara (C)</t>
  </si>
  <si>
    <t>118 Brimbank (C)</t>
  </si>
  <si>
    <t>127 Buloke (S)</t>
  </si>
  <si>
    <t>137 Campaspe (S)</t>
  </si>
  <si>
    <t>145 Cardinia (S)</t>
  </si>
  <si>
    <t>161 Casey (C)</t>
  </si>
  <si>
    <t>167 Central Goldfields (S)</t>
  </si>
  <si>
    <t>175 Colac-Otway (S)</t>
  </si>
  <si>
    <t>183 Corangamite (S)</t>
  </si>
  <si>
    <t>189 Darebin (C)</t>
  </si>
  <si>
    <t>211 East Gippsland (S)</t>
  </si>
  <si>
    <t>217 Frankston (C)</t>
  </si>
  <si>
    <t>225 Gannawarra (S)</t>
  </si>
  <si>
    <t>231 Glen Eira (C)</t>
  </si>
  <si>
    <t>241 Glenelg (S)</t>
  </si>
  <si>
    <t>249 Golden Plains (S)</t>
  </si>
  <si>
    <t>262 Greater Bendigo (C)</t>
  </si>
  <si>
    <t>267 Greater Dandenong (C)</t>
  </si>
  <si>
    <t>275 Greater Geelong (C)</t>
  </si>
  <si>
    <t>283 Greater Shepparton (C)</t>
  </si>
  <si>
    <t>291 Hepburn (S)</t>
  </si>
  <si>
    <t>298 Hindmarsh (S)</t>
  </si>
  <si>
    <t>311 Hobsons Bay (C)</t>
  </si>
  <si>
    <t>319 Horsham (RC)</t>
  </si>
  <si>
    <t>327 Hume (C)</t>
  </si>
  <si>
    <t>335 Indigo (S)</t>
  </si>
  <si>
    <t>343 Kingston (C)</t>
  </si>
  <si>
    <t>367 Knox (C)</t>
  </si>
  <si>
    <t>381 La Trobe (S)</t>
  </si>
  <si>
    <t>394 Loddon (S)</t>
  </si>
  <si>
    <t>413 Macedon Ranges (S)</t>
  </si>
  <si>
    <t>421 Manningham (C)</t>
  </si>
  <si>
    <t>425 Mansfield (S)</t>
  </si>
  <si>
    <t>433 Maribyrnong (C)</t>
  </si>
  <si>
    <t>441 Maroondah (C)</t>
  </si>
  <si>
    <t>460 Melbourne (C)</t>
  </si>
  <si>
    <t>465 Melton (S)</t>
  </si>
  <si>
    <t>478 Mildura (RC)</t>
  </si>
  <si>
    <t>485 Mitchell (S)</t>
  </si>
  <si>
    <t>490 Moira (S)</t>
  </si>
  <si>
    <t>497 Monash (C)</t>
  </si>
  <si>
    <t>506 Moonee Valley (C)</t>
  </si>
  <si>
    <t>515 Moorabool (S)</t>
  </si>
  <si>
    <t>525 Moreland (C)</t>
  </si>
  <si>
    <t>534 Mornington Peninsula (S)</t>
  </si>
  <si>
    <t>543 Mount Alexander (S)</t>
  </si>
  <si>
    <t>549 Moyne (S)</t>
  </si>
  <si>
    <t>562 Murrindindi (S)</t>
  </si>
  <si>
    <t>571 Nillumbik (S)</t>
  </si>
  <si>
    <t>581 Northern Grampians (S)</t>
  </si>
  <si>
    <t>590 Port Phillip (C)</t>
  </si>
  <si>
    <t>599 Pyrenees (S)</t>
  </si>
  <si>
    <t>608 Queenscliffe (B)</t>
  </si>
  <si>
    <t>617 South Gippsland (S)</t>
  </si>
  <si>
    <t>626 Southern Grampians (S)</t>
  </si>
  <si>
    <t>635 Stonnington (C)</t>
  </si>
  <si>
    <t>643 Strathbogie (S)</t>
  </si>
  <si>
    <t>649 Surf Coast (S)</t>
  </si>
  <si>
    <t>661 Swan Hill (RC)</t>
  </si>
  <si>
    <t>667 Towong (S)</t>
  </si>
  <si>
    <t>670 Wangaratta (RC)</t>
  </si>
  <si>
    <t>673 Warrnambool (C)</t>
  </si>
  <si>
    <t>681 Wellington (S)</t>
  </si>
  <si>
    <t>689 West Wimmera (S)</t>
  </si>
  <si>
    <t>698 Whitehorse (C)</t>
  </si>
  <si>
    <t>707 Whittlesea (C)</t>
  </si>
  <si>
    <t>717 Wodonga (RC)</t>
  </si>
  <si>
    <t>726 Wyndham (C)</t>
  </si>
  <si>
    <t>735 Yarra (C)</t>
  </si>
  <si>
    <t>745 Yarra Ranges (S)</t>
  </si>
  <si>
    <t>763 Yarriambiack (S)</t>
  </si>
  <si>
    <r>
      <t xml:space="preserve">Activity Display Name (not number) </t>
    </r>
    <r>
      <rPr>
        <sz val="8"/>
        <color indexed="10"/>
        <rFont val="Arial"/>
        <family val="2"/>
      </rPr>
      <t>e.g Pre Accredited Training Delivery, CAIF, Family Learning Support</t>
    </r>
  </si>
  <si>
    <t>Mr Percival's Pelican Training Org</t>
  </si>
  <si>
    <t>latrobe city council</t>
  </si>
  <si>
    <t xml:space="preserve">COMPLETING DELIVERY PLAN </t>
  </si>
  <si>
    <t xml:space="preserve">LGA of Delivery
</t>
  </si>
  <si>
    <t>These cells contain formulas please do not manually type in text.  It will automatically calculate SCHx$</t>
  </si>
  <si>
    <t>Total No. of Students</t>
  </si>
  <si>
    <t xml:space="preserve">10. Total Student Contact Hours (SCH) 
</t>
  </si>
  <si>
    <t xml:space="preserve">11. Total payment 
</t>
  </si>
  <si>
    <t>1, 2, 3, 4</t>
  </si>
  <si>
    <t>Yes (new program)</t>
  </si>
  <si>
    <t>Full A-Frame</t>
  </si>
  <si>
    <t>Three Steps to Employment</t>
  </si>
  <si>
    <t xml:space="preserve">Learners will be able to articulate their employment goals and review their capabilities and gaps to achieve these. Learners will also become familiar with the Australian job search process and will experience Australian interview process. Pathways to further non accredited and or accredited learning. </t>
  </si>
  <si>
    <t>Grand Total Allocation</t>
  </si>
  <si>
    <t>SCH</t>
  </si>
  <si>
    <t>EXAMPLE</t>
  </si>
  <si>
    <t>Has this A-frame been moderated</t>
  </si>
  <si>
    <t>Yes</t>
  </si>
  <si>
    <t>Please refer to the INSTRUCTIONS TAB if you are unsure how to complete this template</t>
  </si>
  <si>
    <t>Please itemise each individual pre-accredited course - one row per course</t>
  </si>
  <si>
    <t>Please itemise each LEAP course- one row per course</t>
  </si>
  <si>
    <t>Engagement Strategy and rationale for reduced hours</t>
  </si>
  <si>
    <t>ACL18INTCOM</t>
  </si>
  <si>
    <t>LEAP Introduction to Computers</t>
  </si>
  <si>
    <t xml:space="preserve">Learners will have extended skills, increased confidence and knowledge of Tablets, Smartphones, Social Media and productivy applications and tools. At the completion of the course the learners will be able to enrol in further pre-accredited courses in IT or accredited Certificates in IT or Certificates in General Education for Adults. Also they may access employment as data entry or volunteer in the community.
</t>
  </si>
  <si>
    <t>Free text</t>
  </si>
  <si>
    <t>1-4</t>
  </si>
  <si>
    <t>Please check with your Regional Manager  if you are unsure how to complete this template</t>
  </si>
  <si>
    <t>Example of Local Codes</t>
  </si>
  <si>
    <t xml:space="preserve">Please use the prefix 'ACL' in your Local Code </t>
  </si>
  <si>
    <t>Office use only - to be completed by DET staff</t>
  </si>
  <si>
    <t>PRE-ACCREDITED DELIVERY PLAN 2020</t>
  </si>
  <si>
    <t>Planned 2020 (SCH)</t>
  </si>
  <si>
    <t>% of total 2020 planned delivery</t>
  </si>
  <si>
    <r>
      <t xml:space="preserve">LGA of Delivery
</t>
    </r>
    <r>
      <rPr>
        <sz val="10"/>
        <color theme="0"/>
        <rFont val="Arial"/>
        <family val="2"/>
      </rPr>
      <t xml:space="preserve">
Choose the appropriate LGA from the drop down list. </t>
    </r>
  </si>
  <si>
    <r>
      <t xml:space="preserve">Local Code 
</t>
    </r>
    <r>
      <rPr>
        <sz val="10"/>
        <color theme="0"/>
        <rFont val="Arial"/>
        <family val="2"/>
      </rPr>
      <t>Refer to the Instructions TAB for examples</t>
    </r>
  </si>
  <si>
    <r>
      <t xml:space="preserve">ACFE Program Categories
</t>
    </r>
    <r>
      <rPr>
        <sz val="10"/>
        <color theme="0"/>
        <rFont val="Arial"/>
        <family val="2"/>
      </rPr>
      <t>Please do not manually type text in this field</t>
    </r>
  </si>
  <si>
    <r>
      <t xml:space="preserve">Anticipated Term/s of Delivery
</t>
    </r>
    <r>
      <rPr>
        <sz val="10"/>
        <color theme="0"/>
        <rFont val="Arial"/>
        <family val="2"/>
      </rPr>
      <t>Please use numeric values only, separated by commas (Eg, 1,2,3,4)</t>
    </r>
  </si>
  <si>
    <t>$9.10 per SCH</t>
  </si>
  <si>
    <r>
      <t xml:space="preserve">LGA of Delivery
</t>
    </r>
    <r>
      <rPr>
        <sz val="9"/>
        <color theme="0"/>
        <rFont val="Arial"/>
        <family val="2"/>
      </rPr>
      <t xml:space="preserve">
Choose the appropriate LGA from the drop down list. </t>
    </r>
  </si>
  <si>
    <r>
      <t xml:space="preserve">New/Existing Course 
</t>
    </r>
    <r>
      <rPr>
        <sz val="9"/>
        <color theme="0"/>
        <rFont val="Arial"/>
        <family val="2"/>
      </rPr>
      <t xml:space="preserve">
NEW Programs must be submitted with a full A-Frame, including Course Plan Part 1 – Overview, Session Plan and Learner Plan,  with the pre-accredited delivery plan.</t>
    </r>
  </si>
  <si>
    <r>
      <t xml:space="preserve">Local Code 
</t>
    </r>
    <r>
      <rPr>
        <sz val="9"/>
        <color theme="0"/>
        <rFont val="Arial"/>
        <family val="2"/>
      </rPr>
      <t>Refer to the Instructions TAB for examples</t>
    </r>
  </si>
  <si>
    <r>
      <t xml:space="preserve">Local course name 
</t>
    </r>
    <r>
      <rPr>
        <sz val="9"/>
        <color theme="0"/>
        <rFont val="Arial"/>
        <family val="2"/>
      </rPr>
      <t>The name of the pre-accredited program</t>
    </r>
  </si>
  <si>
    <r>
      <t xml:space="preserve">ACFE Program Categories
</t>
    </r>
    <r>
      <rPr>
        <sz val="9"/>
        <color theme="0"/>
        <rFont val="Arial"/>
        <family val="2"/>
      </rPr>
      <t>Please do not manually type text in this field</t>
    </r>
  </si>
  <si>
    <r>
      <t xml:space="preserve">Learning Outcomes including Pathways 
</t>
    </r>
    <r>
      <rPr>
        <sz val="9"/>
        <color theme="0"/>
        <rFont val="Arial"/>
        <family val="2"/>
      </rPr>
      <t>Please explain the learning outcomes and include the pathways for this program</t>
    </r>
  </si>
  <si>
    <r>
      <t xml:space="preserve">Anticipated Term/s of Delivery
</t>
    </r>
    <r>
      <rPr>
        <sz val="9"/>
        <color theme="0"/>
        <rFont val="Arial"/>
        <family val="2"/>
      </rPr>
      <t>Please use numeric values only, separated by commas (Eg, 1,2,3,4)</t>
    </r>
  </si>
  <si>
    <r>
      <t xml:space="preserve">Program Scheduled Hours 
</t>
    </r>
    <r>
      <rPr>
        <sz val="9"/>
        <color theme="0"/>
        <rFont val="Arial"/>
        <family val="2"/>
      </rPr>
      <t>(minimum 20 Hours)</t>
    </r>
  </si>
  <si>
    <r>
      <rPr>
        <b/>
        <sz val="9"/>
        <color theme="0"/>
        <rFont val="Arial"/>
        <family val="2"/>
      </rPr>
      <t>Course Plan Overview</t>
    </r>
    <r>
      <rPr>
        <sz val="9"/>
        <color theme="0"/>
        <rFont val="Arial"/>
        <family val="2"/>
      </rPr>
      <t xml:space="preserve"> / A-Frame 
* You must submit a </t>
    </r>
    <r>
      <rPr>
        <b/>
        <sz val="9"/>
        <color theme="0"/>
        <rFont val="Arial"/>
        <family val="2"/>
      </rPr>
      <t>Course Plan Part 1 - Overview</t>
    </r>
    <r>
      <rPr>
        <sz val="9"/>
        <color theme="0"/>
        <rFont val="Arial"/>
        <family val="2"/>
      </rPr>
      <t xml:space="preserve"> for all programs, with the pre-accredited delivery plan. 
</t>
    </r>
  </si>
  <si>
    <r>
      <rPr>
        <b/>
        <sz val="10"/>
        <color rgb="FFC00000"/>
        <rFont val="Arial"/>
        <family val="2"/>
      </rPr>
      <t>20VOCCONENG5</t>
    </r>
    <r>
      <rPr>
        <sz val="10"/>
        <rFont val="Arial"/>
        <family val="2"/>
      </rPr>
      <t xml:space="preserve"> = </t>
    </r>
    <r>
      <rPr>
        <b/>
        <sz val="10"/>
        <rFont val="Arial"/>
        <family val="2"/>
      </rPr>
      <t>[year]</t>
    </r>
    <r>
      <rPr>
        <sz val="10"/>
        <rFont val="Arial"/>
        <family val="2"/>
      </rPr>
      <t xml:space="preserve"> 2020 – </t>
    </r>
    <r>
      <rPr>
        <b/>
        <sz val="10"/>
        <rFont val="Arial"/>
        <family val="2"/>
      </rPr>
      <t>[ACFE Category]</t>
    </r>
    <r>
      <rPr>
        <sz val="10"/>
        <rFont val="Arial"/>
        <family val="2"/>
      </rPr>
      <t xml:space="preserve"> VOCATIONAL – [</t>
    </r>
    <r>
      <rPr>
        <b/>
        <sz val="10"/>
        <rFont val="Arial"/>
        <family val="2"/>
      </rPr>
      <t xml:space="preserve">Local Name] </t>
    </r>
    <r>
      <rPr>
        <sz val="10"/>
        <rFont val="Arial"/>
        <family val="2"/>
      </rPr>
      <t>CONVERSATIONAL ENGLISH</t>
    </r>
  </si>
  <si>
    <r>
      <rPr>
        <b/>
        <sz val="10"/>
        <color rgb="FFC00000"/>
        <rFont val="Arial"/>
        <family val="2"/>
      </rPr>
      <t>20ALNIMLANUM</t>
    </r>
    <r>
      <rPr>
        <sz val="10"/>
        <rFont val="Arial"/>
        <family val="2"/>
      </rPr>
      <t xml:space="preserve">= </t>
    </r>
    <r>
      <rPr>
        <b/>
        <sz val="10"/>
        <rFont val="Arial"/>
        <family val="2"/>
      </rPr>
      <t xml:space="preserve">[year] </t>
    </r>
    <r>
      <rPr>
        <sz val="10"/>
        <rFont val="Arial"/>
        <family val="2"/>
      </rPr>
      <t>2020 -</t>
    </r>
    <r>
      <rPr>
        <b/>
        <sz val="10"/>
        <rFont val="Arial"/>
        <family val="2"/>
      </rPr>
      <t xml:space="preserve">[ACFE Category] </t>
    </r>
    <r>
      <rPr>
        <sz val="10"/>
        <rFont val="Arial"/>
        <family val="2"/>
      </rPr>
      <t xml:space="preserve">ADULT LITERACY &amp; NUMERACY - </t>
    </r>
    <r>
      <rPr>
        <b/>
        <sz val="10"/>
        <rFont val="Arial"/>
        <family val="2"/>
      </rPr>
      <t>[Local Name]</t>
    </r>
    <r>
      <rPr>
        <sz val="10"/>
        <rFont val="Arial"/>
        <family val="2"/>
      </rPr>
      <t xml:space="preserve"> IMPROVE LANGUAGE &amp; NUMERACY</t>
    </r>
  </si>
  <si>
    <t>COMPLETING THE PRE ACCREDITED AND LEAP TRAINING DELIVERY PLAN</t>
  </si>
  <si>
    <r>
      <t xml:space="preserve">*The 2020 Pre-accredited Delivery Plan Template </t>
    </r>
    <r>
      <rPr>
        <sz val="10"/>
        <rFont val="Arial"/>
        <family val="2"/>
      </rPr>
      <t>will be the only version accepted. The template is Microsoft Excel spread sheet and should be completed and returned as an Excel file. 
*Please do not pdf the file. 
*This template must not be altered eg. adding or renaming columns or copying and pasting from an old template as a number of cells (headings are coloured) contain formulas to automate calculation and/or self-populate
*additional rows may be added if required</t>
    </r>
  </si>
  <si>
    <t>LEARNER ENGAGEMENT A-FRAME PROGRAM DELIVERY PLAN 2020</t>
  </si>
  <si>
    <r>
      <t xml:space="preserve">New/Existing Program 
</t>
    </r>
    <r>
      <rPr>
        <sz val="10"/>
        <color theme="0"/>
        <rFont val="Arial"/>
        <family val="2"/>
      </rPr>
      <t xml:space="preserve">
</t>
    </r>
  </si>
  <si>
    <r>
      <t xml:space="preserve">Course Plan Overview / A-Frame 
</t>
    </r>
    <r>
      <rPr>
        <sz val="10"/>
        <color theme="0"/>
        <rFont val="Arial"/>
        <family val="2"/>
      </rPr>
      <t xml:space="preserve">* You must submit a </t>
    </r>
    <r>
      <rPr>
        <b/>
        <sz val="10"/>
        <color theme="0"/>
        <rFont val="Arial"/>
        <family val="2"/>
      </rPr>
      <t>Course Plan Part 1 - Overview</t>
    </r>
    <r>
      <rPr>
        <sz val="10"/>
        <color theme="0"/>
        <rFont val="Arial"/>
        <family val="2"/>
      </rPr>
      <t xml:space="preserve"> for all courses, with the LEAP delivery plan. 
</t>
    </r>
  </si>
  <si>
    <r>
      <t xml:space="preserve">Local program name 
</t>
    </r>
    <r>
      <rPr>
        <sz val="10"/>
        <color theme="0"/>
        <rFont val="Arial"/>
        <family val="2"/>
      </rPr>
      <t>The name of the LEAP program</t>
    </r>
  </si>
  <si>
    <r>
      <t xml:space="preserve">Learning Outcomes including Pathways 
</t>
    </r>
    <r>
      <rPr>
        <sz val="10"/>
        <color theme="0"/>
        <rFont val="Arial"/>
        <family val="2"/>
      </rPr>
      <t>Please indicate the learning outcomes and include the pathways for this program</t>
    </r>
  </si>
  <si>
    <r>
      <t xml:space="preserve">Program Scheduled Hours 
</t>
    </r>
    <r>
      <rPr>
        <sz val="10"/>
        <color theme="0"/>
        <rFont val="Arial"/>
        <family val="2"/>
      </rPr>
      <t>(at least 5 and less than 20 Hours)</t>
    </r>
  </si>
  <si>
    <t>Delivery Plan Version No.</t>
  </si>
  <si>
    <r>
      <rPr>
        <sz val="12"/>
        <color rgb="FFFF0000"/>
        <rFont val="Arial"/>
        <family val="2"/>
      </rPr>
      <t xml:space="preserve">Example: </t>
    </r>
    <r>
      <rPr>
        <b/>
        <sz val="12"/>
        <rFont val="Arial"/>
        <family val="2"/>
      </rPr>
      <t>ACL</t>
    </r>
    <r>
      <rPr>
        <sz val="12"/>
        <color rgb="FFFF0000"/>
        <rFont val="Arial"/>
        <family val="2"/>
      </rPr>
      <t xml:space="preserve">20RESUME </t>
    </r>
    <r>
      <rPr>
        <sz val="12"/>
        <rFont val="Arial"/>
        <family val="2"/>
      </rPr>
      <t xml:space="preserve">= </t>
    </r>
    <r>
      <rPr>
        <b/>
        <sz val="12"/>
        <rFont val="Arial"/>
        <family val="2"/>
      </rPr>
      <t>[Learner Engagement A-Frame Program]</t>
    </r>
    <r>
      <rPr>
        <sz val="12"/>
        <rFont val="Arial"/>
        <family val="2"/>
      </rPr>
      <t xml:space="preserve"> ACL -  </t>
    </r>
    <r>
      <rPr>
        <b/>
        <sz val="12"/>
        <rFont val="Arial"/>
        <family val="2"/>
      </rPr>
      <t xml:space="preserve">[year] </t>
    </r>
    <r>
      <rPr>
        <sz val="12"/>
        <rFont val="Arial"/>
        <family val="2"/>
      </rPr>
      <t xml:space="preserve">2020 - </t>
    </r>
    <r>
      <rPr>
        <b/>
        <sz val="12"/>
        <rFont val="Arial"/>
        <family val="2"/>
      </rPr>
      <t xml:space="preserve">[ACFE Category] </t>
    </r>
    <r>
      <rPr>
        <sz val="12"/>
        <rFont val="Arial"/>
        <family val="2"/>
      </rPr>
      <t xml:space="preserve">VOCATIONAL – </t>
    </r>
    <r>
      <rPr>
        <b/>
        <sz val="12"/>
        <rFont val="Arial"/>
        <family val="2"/>
      </rPr>
      <t>[Local Name]</t>
    </r>
    <r>
      <rPr>
        <sz val="12"/>
        <rFont val="Arial"/>
        <family val="2"/>
      </rPr>
      <t xml:space="preserve"> RESUME</t>
    </r>
  </si>
  <si>
    <r>
      <t>Local Codes</t>
    </r>
    <r>
      <rPr>
        <sz val="10"/>
        <rFont val="Arial"/>
        <family val="2"/>
      </rPr>
      <t xml:space="preserve"> </t>
    </r>
    <r>
      <rPr>
        <b/>
        <sz val="10"/>
        <rFont val="Arial"/>
        <family val="2"/>
      </rPr>
      <t xml:space="preserve">and Name 
</t>
    </r>
    <r>
      <rPr>
        <sz val="10"/>
        <rFont val="Arial"/>
        <family val="2"/>
      </rPr>
      <t xml:space="preserve">- A national or state recognised course code </t>
    </r>
    <r>
      <rPr>
        <b/>
        <sz val="10"/>
        <color rgb="FFFF0000"/>
        <rFont val="Arial"/>
        <family val="2"/>
      </rPr>
      <t>must not</t>
    </r>
    <r>
      <rPr>
        <sz val="10"/>
        <rFont val="Arial"/>
        <family val="2"/>
      </rPr>
      <t xml:space="preserve"> be used on the pre-accredited or LEAP Delivery Plan and must not be used when reporting pre-accredited or LEAP training.
- Codes should be alphanumeric and can be up to 12 characters in length. (see examples below)
- A-Frames - On request organisations must provide copies of A-frame documents for any pre-accredited or LEAP programs funded by the ACFE Board.  
- Programs being submitted for funding for the first time must be submitted with a Course Plan Part 1 – Overview  with the Delivery Plan.
- The Local Code (Subject Identifier), Local Name (Subject Name) in your Delivery Plan must be reported identically in subsequent SVTS data.</t>
    </r>
  </si>
  <si>
    <r>
      <rPr>
        <sz val="10"/>
        <rFont val="Arial"/>
        <family val="2"/>
      </rPr>
      <t xml:space="preserve">Each individual pre-accredited or LEAP program must be identified </t>
    </r>
    <r>
      <rPr>
        <b/>
        <sz val="10"/>
        <color rgb="FFFF0000"/>
        <rFont val="Arial"/>
        <family val="2"/>
      </rPr>
      <t>in order of preference</t>
    </r>
    <r>
      <rPr>
        <b/>
        <sz val="10"/>
        <rFont val="Arial"/>
        <family val="2"/>
      </rPr>
      <t xml:space="preserve"> </t>
    </r>
    <r>
      <rPr>
        <sz val="10"/>
        <rFont val="Arial"/>
        <family val="2"/>
      </rPr>
      <t xml:space="preserve">on a </t>
    </r>
    <r>
      <rPr>
        <b/>
        <sz val="10"/>
        <color rgb="FFFF0000"/>
        <rFont val="Arial"/>
        <family val="2"/>
      </rPr>
      <t>separate row</t>
    </r>
    <r>
      <rPr>
        <sz val="10"/>
        <rFont val="Arial"/>
        <family val="2"/>
      </rPr>
      <t xml:space="preserve"> on the Delivery Plan.</t>
    </r>
  </si>
  <si>
    <t>Pre-accredited:</t>
  </si>
  <si>
    <t>LEAP:</t>
  </si>
  <si>
    <r>
      <t xml:space="preserve">ACL20RESUME </t>
    </r>
    <r>
      <rPr>
        <b/>
        <sz val="10"/>
        <rFont val="Arial"/>
        <family val="2"/>
      </rPr>
      <t xml:space="preserve">= [Learner Engagement A-Frame Program] </t>
    </r>
    <r>
      <rPr>
        <sz val="10"/>
        <rFont val="Arial"/>
        <family val="2"/>
      </rPr>
      <t>ACL -</t>
    </r>
    <r>
      <rPr>
        <b/>
        <sz val="10"/>
        <rFont val="Arial"/>
        <family val="2"/>
      </rPr>
      <t xml:space="preserve">  [year]</t>
    </r>
    <r>
      <rPr>
        <sz val="10"/>
        <rFont val="Arial"/>
        <family val="2"/>
      </rPr>
      <t xml:space="preserve"> 2020 </t>
    </r>
    <r>
      <rPr>
        <b/>
        <sz val="10"/>
        <rFont val="Arial"/>
        <family val="2"/>
      </rPr>
      <t xml:space="preserve">- [ACFE Category] </t>
    </r>
    <r>
      <rPr>
        <sz val="10"/>
        <rFont val="Arial"/>
        <family val="2"/>
      </rPr>
      <t>VOCATIONAL</t>
    </r>
    <r>
      <rPr>
        <b/>
        <sz val="10"/>
        <rFont val="Arial"/>
        <family val="2"/>
      </rPr>
      <t xml:space="preserve"> – [Local Name] </t>
    </r>
    <r>
      <rPr>
        <sz val="10"/>
        <rFont val="Arial"/>
        <family val="2"/>
      </rPr>
      <t>RESUME</t>
    </r>
  </si>
  <si>
    <r>
      <t xml:space="preserve">Submit the completed plan by email to training.participation@edumail.vic.gov.au by </t>
    </r>
    <r>
      <rPr>
        <b/>
        <sz val="10"/>
        <color rgb="FFFF0000"/>
        <rFont val="Arial"/>
        <family val="2"/>
      </rPr>
      <t>30 September 2019</t>
    </r>
    <r>
      <rPr>
        <sz val="10"/>
        <rFont val="Arial"/>
        <family val="2"/>
      </rPr>
      <t>.   Please include your organisation name in the Subject line in your email.</t>
    </r>
  </si>
  <si>
    <t>203STEPSTOEMP</t>
  </si>
  <si>
    <t>Date Submitted</t>
  </si>
  <si>
    <t xml:space="preserve">Date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</si>
</sst>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
    <numFmt numFmtId="165" formatCode="&quot;$&quot;#,##0.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Trebuchet MS"/>
      <family val="2"/>
    </font>
    <font>
      <sz val="10"/>
      <name val="Trebuchet MS"/>
      <family val="2"/>
    </font>
    <font>
      <b/>
      <sz val="22"/>
      <name val="Trebuchet MS"/>
      <family val="2"/>
    </font>
    <font>
      <b/>
      <sz val="12"/>
      <name val="Trebuchet MS"/>
      <family val="2"/>
    </font>
    <font>
      <b/>
      <sz val="10"/>
      <name val="Trebuchet MS"/>
      <family val="2"/>
    </font>
    <font>
      <u/>
      <sz val="10"/>
      <color indexed="12"/>
      <name val="Trebuchet MS"/>
      <family val="2"/>
    </font>
    <font>
      <u/>
      <sz val="10"/>
      <color indexed="12"/>
      <name val="Arial"/>
      <family val="2"/>
    </font>
    <font>
      <sz val="8"/>
      <name val="Trebuchet MS"/>
      <family val="2"/>
    </font>
    <font>
      <b/>
      <sz val="10"/>
      <color indexed="10"/>
      <name val="Trebuchet MS"/>
      <family val="2"/>
    </font>
    <font>
      <sz val="10"/>
      <color indexed="10"/>
      <name val="Trebuchet MS"/>
      <family val="2"/>
    </font>
    <font>
      <sz val="10"/>
      <color indexed="8"/>
      <name val="Arial"/>
      <family val="2"/>
    </font>
    <font>
      <sz val="8"/>
      <name val="Arial"/>
      <family val="2"/>
    </font>
    <font>
      <b/>
      <sz val="14"/>
      <name val="Trebuchet MS"/>
      <family val="2"/>
    </font>
    <font>
      <sz val="16"/>
      <name val="Trebuchet MS"/>
      <family val="2"/>
    </font>
    <font>
      <b/>
      <sz val="16"/>
      <name val="Trebuchet MS"/>
      <family val="2"/>
    </font>
    <font>
      <sz val="11"/>
      <color indexed="8"/>
      <name val="Calibri"/>
      <family val="2"/>
    </font>
    <font>
      <sz val="11"/>
      <name val="Calibri"/>
      <family val="2"/>
    </font>
    <font>
      <b/>
      <sz val="11"/>
      <name val="Trebuchet MS"/>
      <family val="2"/>
    </font>
    <font>
      <b/>
      <sz val="26"/>
      <name val="Trebuchet MS"/>
      <family val="2"/>
    </font>
    <font>
      <sz val="11"/>
      <color rgb="FF006100"/>
      <name val="Calibri"/>
      <family val="2"/>
      <scheme val="minor"/>
    </font>
    <font>
      <sz val="11"/>
      <color rgb="FF9C0006"/>
      <name val="Calibri"/>
      <family val="2"/>
      <scheme val="minor"/>
    </font>
    <font>
      <b/>
      <sz val="11"/>
      <color rgb="FF9C0006"/>
      <name val="Calibri"/>
      <family val="2"/>
      <scheme val="minor"/>
    </font>
    <font>
      <b/>
      <sz val="10"/>
      <color rgb="FF006100"/>
      <name val="Calibri"/>
      <family val="2"/>
      <scheme val="minor"/>
    </font>
    <font>
      <sz val="26"/>
      <name val="Trebuchet MS"/>
      <family val="2"/>
    </font>
    <font>
      <b/>
      <sz val="10"/>
      <name val="Calibri"/>
      <family val="2"/>
      <scheme val="minor"/>
    </font>
    <font>
      <b/>
      <sz val="9"/>
      <name val="Calibri"/>
      <family val="2"/>
      <scheme val="minor"/>
    </font>
    <font>
      <b/>
      <sz val="10"/>
      <name val="Baskerville Old Face"/>
      <family val="1"/>
    </font>
    <font>
      <sz val="36"/>
      <name val="Trebuchet MS"/>
      <family val="2"/>
    </font>
    <font>
      <sz val="11"/>
      <color theme="0"/>
      <name val="Calibri"/>
      <family val="2"/>
      <scheme val="minor"/>
    </font>
    <font>
      <sz val="24"/>
      <name val="Trebuchet MS"/>
      <family val="2"/>
    </font>
    <font>
      <sz val="24"/>
      <name val="Arial"/>
      <family val="2"/>
    </font>
    <font>
      <sz val="11"/>
      <name val="Trebuchet MS"/>
      <family val="2"/>
    </font>
    <font>
      <sz val="10"/>
      <color rgb="FFFF0000"/>
      <name val="Trebuchet MS"/>
      <family val="2"/>
    </font>
    <font>
      <sz val="14"/>
      <color rgb="FFC00000"/>
      <name val="Trebuchet MS"/>
      <family val="2"/>
    </font>
    <font>
      <sz val="10"/>
      <color theme="0"/>
      <name val="Arial"/>
      <family val="2"/>
    </font>
    <font>
      <sz val="14"/>
      <name val="Trebuchet MS"/>
      <family val="2"/>
    </font>
    <font>
      <b/>
      <sz val="10"/>
      <name val="Arial"/>
      <family val="2"/>
    </font>
    <font>
      <sz val="10"/>
      <color rgb="FFFF0000"/>
      <name val="Arial"/>
      <family val="2"/>
    </font>
    <font>
      <sz val="11"/>
      <color rgb="FFFF0000"/>
      <name val="Calibri"/>
      <family val="2"/>
      <scheme val="minor"/>
    </font>
    <font>
      <b/>
      <sz val="12"/>
      <name val="Calibri"/>
      <family val="2"/>
      <scheme val="minor"/>
    </font>
    <font>
      <sz val="12"/>
      <name val="Calibri"/>
      <family val="2"/>
      <scheme val="minor"/>
    </font>
    <font>
      <sz val="10"/>
      <color theme="1"/>
      <name val="Arial"/>
      <family val="2"/>
    </font>
    <font>
      <sz val="10"/>
      <color rgb="FF000000"/>
      <name val="Arial"/>
      <family val="2"/>
    </font>
    <font>
      <b/>
      <sz val="10"/>
      <color theme="0"/>
      <name val="Arial"/>
      <family val="2"/>
    </font>
    <font>
      <b/>
      <sz val="11"/>
      <name val="Arial"/>
      <family val="2"/>
    </font>
    <font>
      <sz val="10"/>
      <color indexed="10"/>
      <name val="Arial"/>
      <family val="2"/>
    </font>
    <font>
      <b/>
      <sz val="10"/>
      <color indexed="10"/>
      <name val="Arial"/>
      <family val="2"/>
    </font>
    <font>
      <b/>
      <sz val="10"/>
      <color rgb="FFFF0000"/>
      <name val="Arial"/>
      <family val="2"/>
    </font>
    <font>
      <sz val="16"/>
      <color theme="0"/>
      <name val="Arial"/>
      <family val="2"/>
    </font>
    <font>
      <sz val="16"/>
      <name val="Arial"/>
      <family val="2"/>
    </font>
    <font>
      <sz val="10"/>
      <name val="Arial"/>
      <family val="2"/>
    </font>
    <font>
      <b/>
      <sz val="8"/>
      <name val="Arial"/>
      <family val="2"/>
    </font>
    <font>
      <sz val="10"/>
      <name val="MS Sans Serif"/>
      <family val="2"/>
    </font>
    <font>
      <sz val="8"/>
      <color indexed="22"/>
      <name val="Arial"/>
      <family val="2"/>
    </font>
    <font>
      <sz val="8"/>
      <color indexed="22"/>
      <name val="Tahoma"/>
      <family val="2"/>
    </font>
    <font>
      <sz val="8"/>
      <color rgb="FFFF0000"/>
      <name val="Arial"/>
      <family val="2"/>
    </font>
    <font>
      <sz val="9"/>
      <name val="Arial"/>
      <family val="2"/>
    </font>
    <font>
      <sz val="8"/>
      <color indexed="10"/>
      <name val="Arial"/>
      <family val="2"/>
    </font>
    <font>
      <b/>
      <sz val="10"/>
      <color rgb="FFC00000"/>
      <name val="Arial"/>
      <family val="2"/>
    </font>
    <font>
      <sz val="10"/>
      <color rgb="FFC00000"/>
      <name val="Arial"/>
      <family val="2"/>
    </font>
    <font>
      <b/>
      <sz val="20"/>
      <color theme="0"/>
      <name val="Arial"/>
      <family val="2"/>
    </font>
    <font>
      <b/>
      <sz val="14"/>
      <color theme="0"/>
      <name val="Arial"/>
      <family val="2"/>
    </font>
    <font>
      <sz val="11"/>
      <color rgb="FF000000"/>
      <name val="Calibri"/>
      <family val="2"/>
    </font>
    <font>
      <sz val="12"/>
      <color indexed="10"/>
      <name val="Arial"/>
      <family val="2"/>
    </font>
    <font>
      <b/>
      <sz val="10"/>
      <color rgb="FF0070C0"/>
      <name val="Arial"/>
      <family val="2"/>
    </font>
    <font>
      <b/>
      <sz val="11"/>
      <color rgb="FFFF0000"/>
      <name val="Arial"/>
      <family val="2"/>
    </font>
    <font>
      <sz val="11"/>
      <color rgb="FFFF0000"/>
      <name val="Arial"/>
      <family val="2"/>
    </font>
    <font>
      <b/>
      <sz val="12"/>
      <color rgb="FFFF0000"/>
      <name val="Arial"/>
      <family val="2"/>
    </font>
    <font>
      <sz val="12"/>
      <color rgb="FFFF0000"/>
      <name val="Arial"/>
      <family val="2"/>
    </font>
    <font>
      <sz val="12"/>
      <name val="Arial"/>
      <family val="2"/>
    </font>
    <font>
      <b/>
      <sz val="12"/>
      <name val="Arial"/>
      <family val="2"/>
    </font>
    <font>
      <b/>
      <sz val="9"/>
      <color theme="0"/>
      <name val="Arial"/>
      <family val="2"/>
    </font>
    <font>
      <sz val="9"/>
      <color theme="0"/>
      <name val="Arial"/>
      <family val="2"/>
    </font>
    <font>
      <b/>
      <sz val="9"/>
      <color rgb="FFFF0000"/>
      <name val="Arial"/>
      <family val="2"/>
    </font>
  </fonts>
  <fills count="3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theme="3" tint="0.79998168889431442"/>
        <bgColor indexed="64"/>
      </patternFill>
    </fill>
    <fill>
      <patternFill patternType="solid">
        <fgColor theme="6" tint="0.59996337778862885"/>
        <bgColor indexed="64"/>
      </patternFill>
    </fill>
    <fill>
      <patternFill patternType="solid">
        <fgColor rgb="FF6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indexed="40"/>
        <bgColor indexed="64"/>
      </patternFill>
    </fill>
    <fill>
      <patternFill patternType="solid">
        <fgColor indexed="57"/>
        <bgColor indexed="64"/>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7"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s>
  <cellStyleXfs count="15">
    <xf numFmtId="0" fontId="0" fillId="0" borderId="0"/>
    <xf numFmtId="44" fontId="4" fillId="0" borderId="0" applyFont="0" applyFill="0" applyBorder="0" applyAlignment="0" applyProtection="0"/>
    <xf numFmtId="0" fontId="11" fillId="0" borderId="0" applyNumberFormat="0" applyFill="0" applyBorder="0" applyAlignment="0" applyProtection="0">
      <alignment vertical="top"/>
      <protection locked="0"/>
    </xf>
    <xf numFmtId="0" fontId="15" fillId="0" borderId="0"/>
    <xf numFmtId="9" fontId="4" fillId="0" borderId="0" applyFon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33" fillId="11" borderId="0" applyNumberFormat="0" applyBorder="0" applyAlignment="0" applyProtection="0"/>
    <xf numFmtId="0" fontId="3" fillId="0" borderId="0"/>
    <xf numFmtId="0" fontId="55" fillId="0" borderId="0"/>
    <xf numFmtId="0" fontId="57" fillId="0" borderId="0"/>
    <xf numFmtId="0" fontId="4" fillId="0" borderId="0"/>
    <xf numFmtId="44" fontId="4" fillId="0" borderId="0" applyFont="0" applyFill="0" applyBorder="0" applyAlignment="0" applyProtection="0"/>
    <xf numFmtId="0" fontId="1" fillId="0" borderId="0"/>
    <xf numFmtId="0" fontId="4" fillId="0" borderId="0"/>
  </cellStyleXfs>
  <cellXfs count="306">
    <xf numFmtId="0" fontId="0" fillId="0" borderId="0" xfId="0"/>
    <xf numFmtId="0" fontId="6" fillId="0" borderId="0"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2"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0" applyFont="1" applyFill="1" applyAlignment="1" applyProtection="1">
      <alignment vertical="top"/>
      <protection locked="0"/>
    </xf>
    <xf numFmtId="0" fontId="6" fillId="2" borderId="0" xfId="0" applyFont="1" applyFill="1" applyAlignment="1" applyProtection="1">
      <alignment vertical="top"/>
      <protection locked="0"/>
    </xf>
    <xf numFmtId="0" fontId="9" fillId="0" borderId="0" xfId="0" applyFont="1" applyFill="1" applyAlignment="1" applyProtection="1">
      <alignment vertical="top"/>
      <protection hidden="1"/>
    </xf>
    <xf numFmtId="0" fontId="6" fillId="0" borderId="0" xfId="0" applyFont="1" applyFill="1" applyAlignment="1" applyProtection="1">
      <alignment vertical="top"/>
    </xf>
    <xf numFmtId="3" fontId="36" fillId="0" borderId="1" xfId="0" applyNumberFormat="1" applyFont="1" applyFill="1" applyBorder="1" applyAlignment="1" applyProtection="1">
      <alignment vertical="top" wrapText="1"/>
      <protection hidden="1"/>
    </xf>
    <xf numFmtId="164" fontId="36" fillId="0" borderId="1" xfId="0" applyNumberFormat="1" applyFont="1" applyFill="1" applyBorder="1" applyAlignment="1" applyProtection="1">
      <alignment vertical="top"/>
      <protection hidden="1"/>
    </xf>
    <xf numFmtId="0" fontId="36" fillId="10" borderId="1" xfId="0" applyFont="1" applyFill="1" applyBorder="1" applyAlignment="1" applyProtection="1">
      <alignment vertical="top" wrapText="1"/>
      <protection locked="0"/>
    </xf>
    <xf numFmtId="0" fontId="36" fillId="10" borderId="12" xfId="0" applyFont="1" applyFill="1" applyBorder="1" applyAlignment="1" applyProtection="1">
      <alignment vertical="top" wrapText="1"/>
      <protection hidden="1"/>
    </xf>
    <xf numFmtId="3" fontId="36" fillId="9" borderId="1" xfId="0" applyNumberFormat="1" applyFont="1" applyFill="1" applyBorder="1" applyAlignment="1" applyProtection="1">
      <alignment vertical="top" wrapText="1"/>
      <protection locked="0"/>
    </xf>
    <xf numFmtId="3" fontId="36" fillId="10" borderId="1" xfId="0" applyNumberFormat="1" applyFont="1" applyFill="1" applyBorder="1" applyAlignment="1" applyProtection="1">
      <alignment vertical="top" wrapText="1"/>
      <protection locked="0"/>
    </xf>
    <xf numFmtId="0" fontId="36" fillId="2" borderId="0" xfId="0" applyFont="1" applyFill="1" applyAlignment="1" applyProtection="1">
      <alignment vertical="top"/>
      <protection locked="0"/>
    </xf>
    <xf numFmtId="0" fontId="28" fillId="8" borderId="0" xfId="0" applyFont="1" applyFill="1" applyAlignment="1" applyProtection="1">
      <alignment vertical="top"/>
      <protection hidden="1"/>
    </xf>
    <xf numFmtId="49" fontId="7" fillId="0" borderId="6" xfId="0" applyNumberFormat="1" applyFont="1" applyFill="1" applyBorder="1" applyAlignment="1" applyProtection="1">
      <alignment vertical="top"/>
      <protection hidden="1"/>
    </xf>
    <xf numFmtId="49" fontId="7" fillId="0" borderId="0" xfId="0" applyNumberFormat="1" applyFont="1" applyFill="1" applyBorder="1" applyAlignment="1" applyProtection="1">
      <alignment vertical="top"/>
      <protection hidden="1"/>
    </xf>
    <xf numFmtId="49" fontId="6" fillId="0" borderId="0" xfId="0" applyNumberFormat="1" applyFont="1" applyFill="1" applyBorder="1" applyAlignment="1" applyProtection="1">
      <alignment vertical="top"/>
      <protection hidden="1"/>
    </xf>
    <xf numFmtId="49" fontId="8" fillId="0" borderId="0" xfId="0" applyNumberFormat="1" applyFont="1" applyFill="1" applyBorder="1" applyAlignment="1" applyProtection="1">
      <alignment vertical="top"/>
      <protection hidden="1"/>
    </xf>
    <xf numFmtId="0" fontId="6" fillId="0" borderId="0" xfId="0" applyFont="1" applyFill="1" applyAlignment="1" applyProtection="1">
      <alignment vertical="top"/>
      <protection hidden="1"/>
    </xf>
    <xf numFmtId="0" fontId="31" fillId="7" borderId="1" xfId="0" applyFont="1" applyFill="1" applyBorder="1" applyAlignment="1" applyProtection="1">
      <alignment vertical="top"/>
      <protection locked="0" hidden="1"/>
    </xf>
    <xf numFmtId="0" fontId="19" fillId="9" borderId="1"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6" fillId="6" borderId="13" xfId="6" applyFont="1" applyFill="1" applyBorder="1" applyAlignment="1" applyProtection="1">
      <alignment vertical="top" wrapText="1" shrinkToFit="1"/>
      <protection hidden="1"/>
    </xf>
    <xf numFmtId="0" fontId="26" fillId="6" borderId="14" xfId="6" applyFont="1" applyFill="1" applyBorder="1" applyAlignment="1" applyProtection="1">
      <alignment vertical="top" wrapText="1"/>
      <protection hidden="1"/>
    </xf>
    <xf numFmtId="0" fontId="26" fillId="6" borderId="15" xfId="6" applyFont="1" applyFill="1" applyBorder="1" applyAlignment="1" applyProtection="1">
      <alignment vertical="top" wrapText="1"/>
      <protection hidden="1"/>
    </xf>
    <xf numFmtId="14" fontId="22" fillId="9" borderId="1" xfId="0" applyNumberFormat="1" applyFont="1" applyFill="1" applyBorder="1" applyAlignment="1" applyProtection="1">
      <alignment vertical="top"/>
      <protection locked="0"/>
    </xf>
    <xf numFmtId="0" fontId="14" fillId="0" borderId="0" xfId="0" applyFont="1" applyFill="1" applyBorder="1" applyAlignment="1" applyProtection="1">
      <alignment vertical="top"/>
      <protection hidden="1"/>
    </xf>
    <xf numFmtId="0" fontId="29" fillId="2" borderId="3" xfId="0" applyFont="1" applyFill="1" applyBorder="1" applyAlignment="1" applyProtection="1">
      <alignment vertical="top" wrapText="1" shrinkToFit="1"/>
      <protection hidden="1"/>
    </xf>
    <xf numFmtId="3" fontId="6" fillId="9" borderId="1" xfId="0" applyNumberFormat="1" applyFont="1" applyFill="1" applyBorder="1" applyAlignment="1" applyProtection="1">
      <alignment vertical="top"/>
      <protection hidden="1"/>
    </xf>
    <xf numFmtId="9" fontId="9" fillId="0" borderId="4" xfId="4" applyFont="1" applyFill="1" applyBorder="1" applyAlignment="1" applyProtection="1">
      <alignment vertical="top" wrapText="1"/>
      <protection hidden="1"/>
    </xf>
    <xf numFmtId="0" fontId="31" fillId="7" borderId="1" xfId="0" applyFont="1" applyFill="1" applyBorder="1" applyAlignment="1" applyProtection="1">
      <alignment vertical="top" wrapText="1"/>
      <protection locked="0" hidden="1"/>
    </xf>
    <xf numFmtId="0" fontId="6" fillId="9" borderId="1" xfId="0" applyNumberFormat="1" applyFont="1" applyFill="1" applyBorder="1" applyAlignment="1" applyProtection="1">
      <alignment vertical="top" wrapText="1" shrinkToFit="1"/>
      <protection locked="0"/>
    </xf>
    <xf numFmtId="22" fontId="6" fillId="0" borderId="0" xfId="0" applyNumberFormat="1" applyFont="1" applyFill="1" applyBorder="1" applyAlignment="1" applyProtection="1">
      <alignment vertical="top" wrapText="1" shrinkToFit="1"/>
      <protection locked="0"/>
    </xf>
    <xf numFmtId="0" fontId="30" fillId="2" borderId="3" xfId="0" applyFont="1" applyFill="1" applyBorder="1" applyAlignment="1" applyProtection="1">
      <alignment vertical="top" wrapText="1"/>
      <protection hidden="1"/>
    </xf>
    <xf numFmtId="0" fontId="6" fillId="9" borderId="1" xfId="0" applyFont="1" applyFill="1" applyBorder="1" applyAlignment="1" applyProtection="1">
      <alignment vertical="top"/>
      <protection hidden="1"/>
    </xf>
    <xf numFmtId="0" fontId="6" fillId="9" borderId="1" xfId="0" quotePrefix="1" applyFont="1" applyFill="1" applyBorder="1" applyAlignment="1" applyProtection="1">
      <alignment vertical="top"/>
      <protection locked="0"/>
    </xf>
    <xf numFmtId="0" fontId="6" fillId="0" borderId="0" xfId="0" applyFont="1" applyFill="1" applyBorder="1" applyAlignment="1" applyProtection="1">
      <alignment vertical="top"/>
      <protection hidden="1"/>
    </xf>
    <xf numFmtId="0" fontId="29" fillId="2" borderId="3" xfId="0" applyFont="1" applyFill="1" applyBorder="1" applyAlignment="1" applyProtection="1">
      <alignment vertical="top" wrapText="1"/>
      <protection hidden="1"/>
    </xf>
    <xf numFmtId="0" fontId="17" fillId="9" borderId="1" xfId="0" applyFont="1" applyFill="1" applyBorder="1" applyAlignment="1" applyProtection="1">
      <alignment vertical="top"/>
      <protection locked="0"/>
    </xf>
    <xf numFmtId="0" fontId="17" fillId="0" borderId="0" xfId="0" applyFont="1" applyFill="1" applyBorder="1" applyAlignment="1" applyProtection="1">
      <alignment vertical="top"/>
      <protection locked="0"/>
    </xf>
    <xf numFmtId="0" fontId="29" fillId="2" borderId="5" xfId="0" applyFont="1" applyFill="1" applyBorder="1" applyAlignment="1" applyProtection="1">
      <alignment vertical="top"/>
      <protection hidden="1"/>
    </xf>
    <xf numFmtId="3" fontId="6" fillId="0" borderId="16" xfId="0" applyNumberFormat="1" applyFont="1" applyBorder="1" applyAlignment="1" applyProtection="1">
      <alignment vertical="top"/>
      <protection hidden="1"/>
    </xf>
    <xf numFmtId="9" fontId="9" fillId="0" borderId="17" xfId="4" applyFont="1" applyFill="1" applyBorder="1" applyAlignment="1" applyProtection="1">
      <alignment vertical="top"/>
      <protection hidden="1"/>
    </xf>
    <xf numFmtId="0" fontId="6" fillId="9" borderId="1" xfId="0" quotePrefix="1" applyFont="1" applyFill="1" applyBorder="1" applyAlignment="1" applyProtection="1">
      <alignment vertical="top" wrapText="1"/>
      <protection locked="0"/>
    </xf>
    <xf numFmtId="0" fontId="5" fillId="0" borderId="0" xfId="0" applyFont="1" applyFill="1" applyBorder="1" applyAlignment="1" applyProtection="1">
      <alignment vertical="top"/>
      <protection locked="0"/>
    </xf>
    <xf numFmtId="0" fontId="6" fillId="9" borderId="1" xfId="0" applyFont="1" applyFill="1" applyBorder="1" applyAlignment="1" applyProtection="1">
      <alignment vertical="top"/>
      <protection locked="0"/>
    </xf>
    <xf numFmtId="44" fontId="6" fillId="0" borderId="0" xfId="0" applyNumberFormat="1" applyFont="1" applyFill="1" applyBorder="1" applyAlignment="1" applyProtection="1">
      <alignment vertical="top"/>
      <protection locked="0"/>
    </xf>
    <xf numFmtId="0" fontId="10" fillId="9" borderId="1" xfId="2" applyFont="1" applyFill="1" applyBorder="1" applyAlignment="1" applyProtection="1">
      <alignment vertical="top" wrapText="1"/>
      <protection locked="0"/>
    </xf>
    <xf numFmtId="0" fontId="6" fillId="0" borderId="0" xfId="0" applyFont="1" applyFill="1" applyBorder="1" applyAlignment="1" applyProtection="1">
      <alignment vertical="top" wrapText="1" shrinkToFit="1"/>
      <protection locked="0"/>
    </xf>
    <xf numFmtId="44" fontId="6" fillId="0" borderId="0" xfId="0" applyNumberFormat="1" applyFont="1" applyFill="1" applyBorder="1" applyAlignment="1" applyProtection="1">
      <alignment vertical="top" wrapText="1" shrinkToFit="1"/>
      <protection locked="0"/>
    </xf>
    <xf numFmtId="0" fontId="32" fillId="0" borderId="0" xfId="0" applyFont="1" applyFill="1" applyBorder="1" applyAlignment="1" applyProtection="1">
      <alignment vertical="top"/>
      <protection hidden="1"/>
    </xf>
    <xf numFmtId="0" fontId="9" fillId="0" borderId="2"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6" fillId="2" borderId="0" xfId="0" applyFont="1" applyFill="1" applyBorder="1" applyAlignment="1" applyProtection="1">
      <alignment vertical="top"/>
      <protection locked="0"/>
    </xf>
    <xf numFmtId="0" fontId="6" fillId="8" borderId="0" xfId="0" applyFont="1" applyFill="1" applyAlignment="1" applyProtection="1">
      <alignment vertical="top"/>
      <protection hidden="1"/>
    </xf>
    <xf numFmtId="0" fontId="29" fillId="3" borderId="7" xfId="0" applyFont="1" applyFill="1" applyBorder="1" applyAlignment="1" applyProtection="1">
      <alignment vertical="top" wrapText="1"/>
      <protection hidden="1"/>
    </xf>
    <xf numFmtId="0" fontId="6" fillId="2" borderId="0" xfId="0" applyFont="1" applyFill="1" applyAlignment="1" applyProtection="1">
      <alignment vertical="top"/>
    </xf>
    <xf numFmtId="3" fontId="22" fillId="0" borderId="8" xfId="0" applyNumberFormat="1" applyFont="1" applyFill="1" applyBorder="1" applyAlignment="1" applyProtection="1">
      <alignment vertical="top" wrapText="1"/>
      <protection hidden="1"/>
    </xf>
    <xf numFmtId="3" fontId="22" fillId="0" borderId="9" xfId="0" applyNumberFormat="1" applyFont="1" applyFill="1" applyBorder="1" applyAlignment="1" applyProtection="1">
      <alignment vertical="top" wrapText="1"/>
      <protection hidden="1"/>
    </xf>
    <xf numFmtId="0" fontId="9" fillId="0" borderId="0" xfId="0" applyFont="1" applyFill="1" applyBorder="1" applyAlignment="1" applyProtection="1">
      <alignment vertical="top"/>
      <protection hidden="1"/>
    </xf>
    <xf numFmtId="165" fontId="21" fillId="0" borderId="0" xfId="0" applyNumberFormat="1" applyFont="1" applyFill="1" applyBorder="1" applyAlignment="1" applyProtection="1">
      <alignment vertical="top"/>
      <protection hidden="1"/>
    </xf>
    <xf numFmtId="49" fontId="7" fillId="0" borderId="0" xfId="0" applyNumberFormat="1" applyFont="1" applyFill="1" applyBorder="1" applyAlignment="1" applyProtection="1">
      <alignment vertical="top"/>
    </xf>
    <xf numFmtId="0" fontId="13" fillId="0" borderId="10" xfId="0" applyFont="1" applyFill="1" applyBorder="1" applyAlignment="1" applyProtection="1">
      <alignment vertical="top"/>
      <protection hidden="1"/>
    </xf>
    <xf numFmtId="0" fontId="13" fillId="0" borderId="6" xfId="0" applyFont="1" applyFill="1" applyBorder="1" applyAlignment="1" applyProtection="1">
      <alignment vertical="top"/>
      <protection hidden="1"/>
    </xf>
    <xf numFmtId="0" fontId="14" fillId="0" borderId="6" xfId="0" applyFont="1" applyFill="1" applyBorder="1" applyAlignment="1" applyProtection="1">
      <alignment vertical="top"/>
      <protection hidden="1"/>
    </xf>
    <xf numFmtId="0" fontId="6" fillId="0" borderId="6" xfId="0" applyFont="1" applyFill="1" applyBorder="1" applyAlignment="1" applyProtection="1">
      <alignment vertical="top"/>
      <protection hidden="1"/>
    </xf>
    <xf numFmtId="0" fontId="20" fillId="0" borderId="0" xfId="0" applyFont="1" applyAlignment="1" applyProtection="1">
      <alignment vertical="top"/>
      <protection hidden="1"/>
    </xf>
    <xf numFmtId="0" fontId="27" fillId="4" borderId="1" xfId="5" applyFont="1" applyBorder="1" applyAlignment="1" applyProtection="1">
      <alignment vertical="top" wrapText="1"/>
      <protection hidden="1"/>
    </xf>
    <xf numFmtId="0" fontId="29" fillId="3" borderId="11" xfId="0" applyFont="1" applyFill="1" applyBorder="1" applyAlignment="1" applyProtection="1">
      <alignment vertical="top" wrapText="1"/>
      <protection hidden="1"/>
    </xf>
    <xf numFmtId="0" fontId="29" fillId="3" borderId="1" xfId="0" applyFont="1" applyFill="1" applyBorder="1" applyAlignment="1" applyProtection="1">
      <alignment vertical="top" wrapText="1"/>
      <protection hidden="1"/>
    </xf>
    <xf numFmtId="0" fontId="36" fillId="10" borderId="1" xfId="0" applyFont="1" applyFill="1" applyBorder="1" applyAlignment="1" applyProtection="1">
      <alignment vertical="top"/>
      <protection locked="0"/>
    </xf>
    <xf numFmtId="0" fontId="36" fillId="10" borderId="1" xfId="0" applyNumberFormat="1" applyFont="1" applyFill="1" applyBorder="1" applyAlignment="1" applyProtection="1">
      <alignment vertical="top"/>
      <protection locked="0"/>
    </xf>
    <xf numFmtId="0" fontId="38" fillId="0" borderId="0" xfId="0" applyFont="1" applyFill="1" applyAlignment="1" applyProtection="1">
      <alignment vertical="top"/>
      <protection locked="0"/>
    </xf>
    <xf numFmtId="0" fontId="6" fillId="9" borderId="0" xfId="0" applyFont="1" applyFill="1" applyBorder="1" applyAlignment="1" applyProtection="1">
      <alignment vertical="top"/>
    </xf>
    <xf numFmtId="0" fontId="40" fillId="15" borderId="0" xfId="0" applyFont="1" applyFill="1" applyBorder="1" applyAlignment="1" applyProtection="1">
      <alignment vertical="top"/>
    </xf>
    <xf numFmtId="0" fontId="6" fillId="0" borderId="0" xfId="0" applyFont="1" applyFill="1" applyBorder="1" applyAlignment="1" applyProtection="1">
      <alignment vertical="top"/>
    </xf>
    <xf numFmtId="0" fontId="9" fillId="0" borderId="0" xfId="0" applyFont="1" applyFill="1" applyBorder="1" applyAlignment="1" applyProtection="1">
      <alignment vertical="top"/>
    </xf>
    <xf numFmtId="0" fontId="40" fillId="15" borderId="0" xfId="3" applyFont="1" applyFill="1" applyBorder="1" applyAlignment="1" applyProtection="1">
      <alignment vertical="top"/>
    </xf>
    <xf numFmtId="0" fontId="47" fillId="10" borderId="0" xfId="8" applyFont="1" applyFill="1" applyBorder="1" applyAlignment="1">
      <alignment horizontal="left" vertical="top"/>
    </xf>
    <xf numFmtId="44" fontId="12" fillId="9" borderId="0" xfId="1" applyFont="1" applyFill="1" applyBorder="1" applyAlignment="1" applyProtection="1">
      <alignment horizontal="center" vertical="top"/>
    </xf>
    <xf numFmtId="0" fontId="47" fillId="10" borderId="0" xfId="8" applyFont="1" applyFill="1" applyBorder="1" applyAlignment="1">
      <alignment vertical="top"/>
    </xf>
    <xf numFmtId="0" fontId="44" fillId="10" borderId="0" xfId="8" applyFont="1" applyFill="1" applyBorder="1" applyAlignment="1">
      <alignment horizontal="left" vertical="top"/>
    </xf>
    <xf numFmtId="0" fontId="45" fillId="10" borderId="0" xfId="8" applyFont="1" applyFill="1" applyBorder="1" applyAlignment="1">
      <alignment horizontal="left" vertical="top"/>
    </xf>
    <xf numFmtId="0" fontId="45" fillId="0" borderId="0" xfId="8" applyFont="1" applyBorder="1" applyAlignment="1">
      <alignment horizontal="left" vertical="top"/>
    </xf>
    <xf numFmtId="0" fontId="44" fillId="13" borderId="0" xfId="8" applyFont="1" applyFill="1" applyBorder="1" applyAlignment="1">
      <alignment horizontal="left" vertical="top"/>
    </xf>
    <xf numFmtId="0" fontId="44" fillId="14" borderId="0" xfId="8" applyFont="1" applyFill="1" applyBorder="1" applyAlignment="1">
      <alignment horizontal="left" vertical="top"/>
    </xf>
    <xf numFmtId="0" fontId="44" fillId="15" borderId="0" xfId="8" applyFont="1" applyFill="1" applyBorder="1" applyAlignment="1">
      <alignment horizontal="left" vertical="top"/>
    </xf>
    <xf numFmtId="0" fontId="46" fillId="10" borderId="0" xfId="8" applyFont="1" applyFill="1" applyBorder="1" applyAlignment="1">
      <alignment horizontal="left" vertical="top"/>
    </xf>
    <xf numFmtId="0" fontId="3" fillId="10" borderId="0" xfId="8" applyFill="1" applyBorder="1" applyAlignment="1">
      <alignment horizontal="left" vertical="top"/>
    </xf>
    <xf numFmtId="0" fontId="3" fillId="0" borderId="0" xfId="8" applyBorder="1" applyAlignment="1">
      <alignment horizontal="left" vertical="top"/>
    </xf>
    <xf numFmtId="0" fontId="19" fillId="13" borderId="0" xfId="0" applyFont="1" applyFill="1" applyBorder="1" applyAlignment="1" applyProtection="1">
      <alignment vertical="top"/>
    </xf>
    <xf numFmtId="0" fontId="19" fillId="14" borderId="0" xfId="3" applyFont="1" applyFill="1" applyBorder="1" applyAlignment="1" applyProtection="1">
      <alignment vertical="top"/>
    </xf>
    <xf numFmtId="0" fontId="18" fillId="0" borderId="0" xfId="0" applyFont="1" applyFill="1" applyBorder="1" applyAlignment="1" applyProtection="1">
      <alignment vertical="top"/>
    </xf>
    <xf numFmtId="0" fontId="19" fillId="0" borderId="0" xfId="3" applyFont="1" applyFill="1" applyBorder="1" applyAlignment="1" applyProtection="1">
      <alignment vertical="top"/>
    </xf>
    <xf numFmtId="0" fontId="3" fillId="0" borderId="0" xfId="8" applyFill="1" applyBorder="1" applyAlignment="1">
      <alignment horizontal="left" vertical="top"/>
    </xf>
    <xf numFmtId="0" fontId="6" fillId="10" borderId="0" xfId="8" applyFont="1" applyFill="1" applyBorder="1" applyAlignment="1" applyProtection="1">
      <alignment vertical="top"/>
    </xf>
    <xf numFmtId="0" fontId="37" fillId="10" borderId="0" xfId="8" applyFont="1" applyFill="1" applyBorder="1" applyAlignment="1" applyProtection="1">
      <alignment vertical="top"/>
    </xf>
    <xf numFmtId="0" fontId="43" fillId="0" borderId="0" xfId="8" applyFont="1" applyBorder="1" applyAlignment="1">
      <alignment horizontal="left" vertical="top"/>
    </xf>
    <xf numFmtId="0" fontId="4" fillId="0" borderId="0"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4" fillId="0" borderId="0" xfId="0" applyFont="1" applyFill="1" applyAlignment="1" applyProtection="1">
      <alignment vertical="top" wrapText="1"/>
      <protection locked="0"/>
    </xf>
    <xf numFmtId="49" fontId="4" fillId="0" borderId="0" xfId="0" applyNumberFormat="1" applyFont="1" applyFill="1" applyBorder="1" applyAlignment="1" applyProtection="1">
      <alignment vertical="top"/>
      <protection hidden="1"/>
    </xf>
    <xf numFmtId="0" fontId="4" fillId="2" borderId="0" xfId="0" applyFont="1" applyFill="1" applyAlignment="1" applyProtection="1">
      <alignment vertical="top" wrapText="1"/>
      <protection locked="0"/>
    </xf>
    <xf numFmtId="0" fontId="4" fillId="0" borderId="0" xfId="0" applyFont="1" applyFill="1" applyAlignment="1" applyProtection="1">
      <alignment vertical="top"/>
      <protection locked="0"/>
    </xf>
    <xf numFmtId="0" fontId="42" fillId="0" borderId="0" xfId="0" applyFont="1" applyAlignment="1">
      <alignment vertical="top"/>
    </xf>
    <xf numFmtId="0" fontId="41" fillId="2" borderId="3" xfId="0" applyFont="1" applyFill="1" applyBorder="1" applyAlignment="1" applyProtection="1">
      <alignment vertical="top" wrapText="1" shrinkToFit="1"/>
      <protection hidden="1"/>
    </xf>
    <xf numFmtId="3" fontId="4" fillId="0" borderId="1" xfId="0" applyNumberFormat="1" applyFont="1" applyBorder="1" applyAlignment="1" applyProtection="1">
      <alignment vertical="top"/>
      <protection hidden="1"/>
    </xf>
    <xf numFmtId="0" fontId="4" fillId="0" borderId="0" xfId="0" applyFont="1" applyFill="1" applyBorder="1" applyAlignment="1" applyProtection="1">
      <alignment vertical="top"/>
      <protection hidden="1"/>
    </xf>
    <xf numFmtId="0" fontId="41" fillId="2" borderId="3" xfId="0" applyFont="1" applyFill="1" applyBorder="1" applyAlignment="1" applyProtection="1">
      <alignment vertical="top" wrapText="1"/>
      <protection hidden="1"/>
    </xf>
    <xf numFmtId="0" fontId="4" fillId="0" borderId="0" xfId="0"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shrinkToFit="1"/>
      <protection locked="0"/>
    </xf>
    <xf numFmtId="0" fontId="41" fillId="2" borderId="18" xfId="0" applyFont="1" applyFill="1" applyBorder="1" applyAlignment="1" applyProtection="1">
      <alignment vertical="top"/>
    </xf>
    <xf numFmtId="0" fontId="2" fillId="10" borderId="0" xfId="8" applyFont="1" applyFill="1" applyBorder="1" applyAlignment="1">
      <alignment horizontal="left" vertical="top"/>
    </xf>
    <xf numFmtId="0" fontId="41" fillId="2" borderId="3" xfId="0" quotePrefix="1" applyFont="1" applyFill="1" applyBorder="1" applyAlignment="1" applyProtection="1">
      <alignment vertical="top" wrapText="1"/>
      <protection hidden="1"/>
    </xf>
    <xf numFmtId="49" fontId="41" fillId="0" borderId="0" xfId="0" applyNumberFormat="1" applyFont="1" applyFill="1" applyBorder="1" applyAlignment="1" applyProtection="1">
      <alignment vertical="top"/>
      <protection hidden="1"/>
    </xf>
    <xf numFmtId="3" fontId="41" fillId="0" borderId="1" xfId="0" applyNumberFormat="1" applyFont="1" applyFill="1" applyBorder="1" applyAlignment="1" applyProtection="1">
      <alignment vertical="top" wrapText="1"/>
      <protection hidden="1"/>
    </xf>
    <xf numFmtId="0" fontId="54" fillId="2" borderId="0" xfId="0" applyFont="1" applyFill="1" applyAlignment="1" applyProtection="1">
      <alignment vertical="top"/>
      <protection locked="0"/>
    </xf>
    <xf numFmtId="22" fontId="41" fillId="27" borderId="1" xfId="9" applyNumberFormat="1" applyFont="1" applyFill="1" applyBorder="1" applyAlignment="1">
      <alignment horizontal="center" vertical="top" wrapText="1"/>
    </xf>
    <xf numFmtId="22" fontId="41" fillId="16" borderId="1" xfId="9" applyNumberFormat="1" applyFont="1" applyFill="1" applyBorder="1" applyAlignment="1">
      <alignment horizontal="center" vertical="top" wrapText="1"/>
    </xf>
    <xf numFmtId="0" fontId="0" fillId="0" borderId="1" xfId="0" applyBorder="1" applyAlignment="1">
      <alignment vertical="top"/>
    </xf>
    <xf numFmtId="0" fontId="4" fillId="0" borderId="1" xfId="10" applyFont="1" applyBorder="1" applyAlignment="1">
      <alignment vertical="top" wrapText="1"/>
    </xf>
    <xf numFmtId="0" fontId="60" fillId="0" borderId="1" xfId="9" applyFont="1" applyBorder="1" applyAlignment="1">
      <alignment vertical="top"/>
    </xf>
    <xf numFmtId="0" fontId="4" fillId="0" borderId="0" xfId="10" applyFont="1" applyBorder="1" applyAlignment="1">
      <alignment vertical="top" wrapText="1"/>
    </xf>
    <xf numFmtId="0" fontId="60" fillId="0" borderId="1" xfId="9" applyFont="1" applyBorder="1" applyAlignment="1">
      <alignment vertical="top" wrapText="1"/>
    </xf>
    <xf numFmtId="0" fontId="55" fillId="0" borderId="0" xfId="9" applyAlignment="1">
      <alignment horizontal="left" vertical="top"/>
    </xf>
    <xf numFmtId="0" fontId="55" fillId="0" borderId="0" xfId="9" applyAlignment="1">
      <alignment vertical="top"/>
    </xf>
    <xf numFmtId="0" fontId="59" fillId="0" borderId="0" xfId="9" applyFont="1" applyAlignment="1">
      <alignment horizontal="left" vertical="top"/>
    </xf>
    <xf numFmtId="0" fontId="58" fillId="0" borderId="0" xfId="9" applyFont="1" applyAlignment="1">
      <alignment vertical="top"/>
    </xf>
    <xf numFmtId="0" fontId="56" fillId="0" borderId="1" xfId="9" applyFont="1" applyBorder="1" applyAlignment="1">
      <alignment vertical="top" wrapText="1"/>
    </xf>
    <xf numFmtId="0" fontId="58" fillId="0" borderId="1" xfId="9" applyFont="1" applyFill="1" applyBorder="1" applyAlignment="1">
      <alignment vertical="top"/>
    </xf>
    <xf numFmtId="0" fontId="58" fillId="0" borderId="1" xfId="9" applyFont="1" applyBorder="1" applyAlignment="1">
      <alignment vertical="top" wrapText="1"/>
    </xf>
    <xf numFmtId="0" fontId="4" fillId="0" borderId="1" xfId="0" applyFont="1" applyBorder="1" applyAlignment="1">
      <alignment vertical="top"/>
    </xf>
    <xf numFmtId="22" fontId="0" fillId="28" borderId="1" xfId="0" applyNumberFormat="1" applyFill="1" applyBorder="1" applyAlignment="1">
      <alignment vertical="top"/>
    </xf>
    <xf numFmtId="0" fontId="0" fillId="28" borderId="1" xfId="0" applyFill="1" applyBorder="1" applyAlignment="1">
      <alignment vertical="top"/>
    </xf>
    <xf numFmtId="3" fontId="0" fillId="28" borderId="1" xfId="0" applyNumberFormat="1" applyFill="1" applyBorder="1" applyAlignment="1">
      <alignment vertical="top"/>
    </xf>
    <xf numFmtId="0" fontId="60" fillId="29" borderId="1" xfId="9" applyFont="1" applyFill="1" applyBorder="1" applyAlignment="1">
      <alignment vertical="top"/>
    </xf>
    <xf numFmtId="0" fontId="16" fillId="29" borderId="1" xfId="0" applyFont="1" applyFill="1" applyBorder="1" applyAlignment="1">
      <alignment vertical="top"/>
    </xf>
    <xf numFmtId="0" fontId="16" fillId="29" borderId="1" xfId="10" applyFont="1" applyFill="1" applyBorder="1" applyAlignment="1">
      <alignment vertical="top" wrapText="1"/>
    </xf>
    <xf numFmtId="0" fontId="16" fillId="29" borderId="1" xfId="9" applyFont="1" applyFill="1" applyBorder="1" applyAlignment="1">
      <alignment vertical="top" wrapText="1"/>
    </xf>
    <xf numFmtId="0" fontId="16" fillId="0" borderId="0" xfId="0" applyFont="1" applyAlignment="1">
      <alignment vertical="top"/>
    </xf>
    <xf numFmtId="0" fontId="41" fillId="17" borderId="1" xfId="9" applyFont="1" applyFill="1" applyBorder="1" applyAlignment="1">
      <alignment horizontal="left" vertical="top" wrapText="1"/>
    </xf>
    <xf numFmtId="0" fontId="41" fillId="18" borderId="1" xfId="9" applyFont="1" applyFill="1" applyBorder="1" applyAlignment="1">
      <alignment horizontal="left" vertical="top" wrapText="1"/>
    </xf>
    <xf numFmtId="0" fontId="41" fillId="19" borderId="1" xfId="9" applyFont="1" applyFill="1" applyBorder="1" applyAlignment="1">
      <alignment horizontal="left" vertical="top" wrapText="1"/>
    </xf>
    <xf numFmtId="0" fontId="41" fillId="20" borderId="1" xfId="9" applyFont="1" applyFill="1" applyBorder="1" applyAlignment="1">
      <alignment horizontal="left" vertical="top" wrapText="1"/>
    </xf>
    <xf numFmtId="0" fontId="41" fillId="21" borderId="1" xfId="9" applyFont="1" applyFill="1" applyBorder="1" applyAlignment="1">
      <alignment horizontal="left" vertical="top" wrapText="1"/>
    </xf>
    <xf numFmtId="49" fontId="41" fillId="20" borderId="1" xfId="9" applyNumberFormat="1" applyFont="1" applyFill="1" applyBorder="1" applyAlignment="1">
      <alignment horizontal="left" vertical="top" wrapText="1"/>
    </xf>
    <xf numFmtId="0" fontId="41" fillId="22" borderId="1" xfId="9" applyFont="1" applyFill="1" applyBorder="1" applyAlignment="1">
      <alignment vertical="top" wrapText="1"/>
    </xf>
    <xf numFmtId="0" fontId="41" fillId="20" borderId="1" xfId="9" applyFont="1" applyFill="1" applyBorder="1" applyAlignment="1">
      <alignment vertical="top" wrapText="1"/>
    </xf>
    <xf numFmtId="0" fontId="41" fillId="23" borderId="1" xfId="9" applyFont="1" applyFill="1" applyBorder="1" applyAlignment="1">
      <alignment vertical="top" wrapText="1"/>
    </xf>
    <xf numFmtId="0" fontId="41" fillId="24" borderId="1" xfId="9" applyFont="1" applyFill="1" applyBorder="1" applyAlignment="1">
      <alignment vertical="top" wrapText="1"/>
    </xf>
    <xf numFmtId="4" fontId="41" fillId="25" borderId="1" xfId="9" applyNumberFormat="1" applyFont="1" applyFill="1" applyBorder="1" applyAlignment="1">
      <alignment vertical="top" wrapText="1"/>
    </xf>
    <xf numFmtId="43" fontId="41" fillId="25" borderId="1" xfId="9" applyNumberFormat="1" applyFont="1" applyFill="1" applyBorder="1" applyAlignment="1">
      <alignment vertical="top" wrapText="1"/>
    </xf>
    <xf numFmtId="0" fontId="41" fillId="26" borderId="1" xfId="9" applyNumberFormat="1" applyFont="1" applyFill="1" applyBorder="1" applyAlignment="1">
      <alignment horizontal="center" vertical="top" wrapText="1"/>
    </xf>
    <xf numFmtId="0" fontId="41" fillId="18" borderId="1" xfId="9" applyFont="1" applyFill="1" applyBorder="1" applyAlignment="1">
      <alignment vertical="top" wrapText="1"/>
    </xf>
    <xf numFmtId="0" fontId="41" fillId="21" borderId="1" xfId="9" applyFont="1" applyFill="1" applyBorder="1" applyAlignment="1">
      <alignment vertical="top" wrapText="1"/>
    </xf>
    <xf numFmtId="49" fontId="41" fillId="21" borderId="1" xfId="9" applyNumberFormat="1" applyFont="1" applyFill="1" applyBorder="1" applyAlignment="1">
      <alignment vertical="top" wrapText="1"/>
    </xf>
    <xf numFmtId="0" fontId="41" fillId="16" borderId="1" xfId="9" applyFont="1" applyFill="1" applyBorder="1" applyAlignment="1">
      <alignment vertical="top" wrapText="1"/>
    </xf>
    <xf numFmtId="44" fontId="41" fillId="21" borderId="1" xfId="9" applyNumberFormat="1" applyFont="1" applyFill="1" applyBorder="1" applyAlignment="1">
      <alignment vertical="top" wrapText="1"/>
    </xf>
    <xf numFmtId="0" fontId="61" fillId="0" borderId="1" xfId="9" applyFont="1" applyFill="1" applyBorder="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Fill="1" applyAlignment="1">
      <alignment vertical="top"/>
    </xf>
    <xf numFmtId="0" fontId="66" fillId="30" borderId="0" xfId="7" applyFont="1" applyFill="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67" fillId="0" borderId="19" xfId="0" applyFont="1" applyBorder="1" applyAlignment="1">
      <alignment vertical="center"/>
    </xf>
    <xf numFmtId="0" fontId="67" fillId="0" borderId="20" xfId="0" applyFont="1" applyBorder="1" applyAlignment="1">
      <alignment vertical="center"/>
    </xf>
    <xf numFmtId="0" fontId="4" fillId="0" borderId="0" xfId="0" applyFont="1" applyAlignment="1">
      <alignment vertical="top"/>
    </xf>
    <xf numFmtId="0" fontId="0" fillId="0" borderId="0" xfId="0" applyAlignment="1">
      <alignment vertical="top"/>
    </xf>
    <xf numFmtId="0" fontId="4" fillId="0" borderId="0" xfId="0" applyFont="1" applyAlignment="1">
      <alignment vertical="top"/>
    </xf>
    <xf numFmtId="0" fontId="16" fillId="28" borderId="1" xfId="0" applyFont="1" applyFill="1" applyBorder="1" applyAlignment="1">
      <alignment vertical="top"/>
    </xf>
    <xf numFmtId="0" fontId="16" fillId="28" borderId="1" xfId="10" applyFont="1" applyFill="1" applyBorder="1" applyAlignment="1">
      <alignment vertical="top" wrapText="1"/>
    </xf>
    <xf numFmtId="0" fontId="4" fillId="0" borderId="1" xfId="0" applyFont="1" applyFill="1" applyBorder="1" applyAlignment="1" applyProtection="1">
      <alignment horizontal="left" vertical="top" wrapText="1"/>
      <protection locked="0"/>
    </xf>
    <xf numFmtId="14" fontId="41" fillId="12" borderId="1" xfId="0" applyNumberFormat="1" applyFont="1" applyFill="1" applyBorder="1" applyAlignment="1" applyProtection="1">
      <alignment horizontal="right" vertical="top"/>
      <protection locked="0"/>
    </xf>
    <xf numFmtId="0" fontId="41"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22" fontId="4" fillId="0" borderId="1" xfId="11" applyNumberFormat="1" applyFont="1" applyFill="1" applyBorder="1" applyAlignment="1" applyProtection="1">
      <alignment horizontal="left" vertical="top" wrapText="1" shrinkToFit="1"/>
      <protection locked="0"/>
    </xf>
    <xf numFmtId="9" fontId="41" fillId="0" borderId="4" xfId="4" applyFont="1" applyFill="1" applyBorder="1" applyAlignment="1" applyProtection="1">
      <alignment vertical="top" wrapText="1"/>
      <protection hidden="1"/>
    </xf>
    <xf numFmtId="0" fontId="4" fillId="0" borderId="1" xfId="11" applyFont="1" applyFill="1" applyBorder="1" applyAlignment="1" applyProtection="1">
      <alignment horizontal="left" vertical="top" wrapText="1"/>
      <protection locked="0"/>
    </xf>
    <xf numFmtId="0" fontId="11" fillId="0" borderId="1" xfId="2" applyFont="1" applyFill="1" applyBorder="1" applyAlignment="1" applyProtection="1">
      <alignment horizontal="left" vertical="top" wrapText="1"/>
      <protection locked="0"/>
    </xf>
    <xf numFmtId="0" fontId="4" fillId="12" borderId="1" xfId="0" applyFont="1" applyFill="1" applyBorder="1" applyAlignment="1" applyProtection="1">
      <alignment horizontal="left" vertical="top" wrapText="1"/>
      <protection locked="0"/>
    </xf>
    <xf numFmtId="0" fontId="4" fillId="12" borderId="1" xfId="0" applyNumberFormat="1" applyFont="1" applyFill="1" applyBorder="1" applyAlignment="1" applyProtection="1">
      <alignment horizontal="left" vertical="top" wrapText="1"/>
      <protection locked="0"/>
    </xf>
    <xf numFmtId="3" fontId="4" fillId="12" borderId="1" xfId="0" applyNumberFormat="1" applyFont="1" applyFill="1" applyBorder="1" applyAlignment="1" applyProtection="1">
      <alignment horizontal="right" wrapText="1"/>
      <protection locked="0"/>
    </xf>
    <xf numFmtId="0" fontId="4" fillId="12" borderId="1" xfId="0" applyFont="1" applyFill="1" applyBorder="1" applyAlignment="1" applyProtection="1">
      <alignment vertical="top" wrapText="1"/>
      <protection locked="0"/>
    </xf>
    <xf numFmtId="0" fontId="4" fillId="12" borderId="0" xfId="0" applyFont="1" applyFill="1" applyAlignment="1" applyProtection="1">
      <alignment vertical="top" wrapText="1"/>
      <protection locked="0"/>
    </xf>
    <xf numFmtId="0" fontId="52" fillId="12" borderId="0" xfId="0" applyFont="1" applyFill="1" applyAlignment="1" applyProtection="1">
      <alignment vertical="top"/>
      <protection locked="0"/>
    </xf>
    <xf numFmtId="0" fontId="4" fillId="12" borderId="0" xfId="0" applyFont="1" applyFill="1" applyBorder="1" applyAlignment="1" applyProtection="1">
      <alignment vertical="top" wrapText="1"/>
      <protection locked="0"/>
    </xf>
    <xf numFmtId="0" fontId="4" fillId="12" borderId="0" xfId="0" applyFont="1" applyFill="1" applyBorder="1" applyAlignment="1" applyProtection="1">
      <alignment vertical="top" wrapText="1"/>
      <protection hidden="1"/>
    </xf>
    <xf numFmtId="0" fontId="4" fillId="12" borderId="0" xfId="0" applyFont="1" applyFill="1" applyAlignment="1" applyProtection="1">
      <alignment vertical="top"/>
      <protection locked="0"/>
    </xf>
    <xf numFmtId="0" fontId="4" fillId="12" borderId="0" xfId="0" applyFont="1" applyFill="1" applyBorder="1" applyAlignment="1" applyProtection="1">
      <alignment vertical="top"/>
      <protection locked="0"/>
    </xf>
    <xf numFmtId="0" fontId="4" fillId="12" borderId="0" xfId="0" applyFont="1" applyFill="1" applyBorder="1" applyAlignment="1">
      <alignment vertical="top"/>
    </xf>
    <xf numFmtId="44" fontId="4" fillId="12" borderId="0" xfId="0" applyNumberFormat="1" applyFont="1" applyFill="1" applyBorder="1" applyAlignment="1" applyProtection="1">
      <alignment vertical="top" wrapText="1"/>
      <protection locked="0"/>
    </xf>
    <xf numFmtId="3" fontId="41" fillId="12" borderId="1" xfId="0" applyNumberFormat="1" applyFont="1" applyFill="1" applyBorder="1" applyAlignment="1" applyProtection="1">
      <alignment vertical="top" wrapText="1"/>
      <protection hidden="1"/>
    </xf>
    <xf numFmtId="3" fontId="4" fillId="12" borderId="0" xfId="0" applyNumberFormat="1" applyFont="1" applyFill="1" applyBorder="1" applyAlignment="1" applyProtection="1">
      <alignment vertical="top"/>
      <protection locked="0"/>
    </xf>
    <xf numFmtId="0" fontId="41" fillId="12" borderId="0" xfId="0" applyFont="1" applyFill="1" applyBorder="1" applyAlignment="1" applyProtection="1">
      <alignment vertical="top" wrapText="1"/>
      <protection locked="0"/>
    </xf>
    <xf numFmtId="0" fontId="4" fillId="12" borderId="0" xfId="0" applyFont="1" applyFill="1" applyBorder="1" applyAlignment="1" applyProtection="1">
      <alignment vertical="top" wrapText="1" shrinkToFit="1"/>
      <protection locked="0"/>
    </xf>
    <xf numFmtId="0" fontId="4" fillId="12" borderId="0" xfId="0" applyFont="1" applyFill="1" applyAlignment="1">
      <alignment vertical="top"/>
    </xf>
    <xf numFmtId="0" fontId="68" fillId="12" borderId="0" xfId="0" applyFont="1" applyFill="1" applyBorder="1" applyAlignment="1" applyProtection="1">
      <protection hidden="1"/>
    </xf>
    <xf numFmtId="0" fontId="51" fillId="12" borderId="0" xfId="0" applyFont="1" applyFill="1" applyBorder="1" applyAlignment="1" applyProtection="1">
      <alignment vertical="top"/>
      <protection hidden="1"/>
    </xf>
    <xf numFmtId="0" fontId="50" fillId="12" borderId="0" xfId="0" applyFont="1" applyFill="1" applyBorder="1" applyAlignment="1" applyProtection="1">
      <alignment vertical="top"/>
      <protection hidden="1"/>
    </xf>
    <xf numFmtId="0" fontId="4" fillId="12" borderId="0" xfId="0" applyFont="1" applyFill="1" applyBorder="1" applyAlignment="1" applyProtection="1">
      <alignment vertical="top"/>
      <protection hidden="1"/>
    </xf>
    <xf numFmtId="0" fontId="41" fillId="12" borderId="18" xfId="0" applyFont="1" applyFill="1" applyBorder="1" applyAlignment="1" applyProtection="1">
      <alignment vertical="top"/>
    </xf>
    <xf numFmtId="44" fontId="4" fillId="12" borderId="0" xfId="0" applyNumberFormat="1" applyFont="1" applyFill="1" applyBorder="1" applyAlignment="1" applyProtection="1">
      <alignment vertical="top" wrapText="1" shrinkToFit="1"/>
      <protection locked="0"/>
    </xf>
    <xf numFmtId="0" fontId="54" fillId="12" borderId="0" xfId="0" applyFont="1" applyFill="1" applyAlignment="1" applyProtection="1">
      <alignment vertical="top" wrapText="1"/>
      <protection locked="0"/>
    </xf>
    <xf numFmtId="0" fontId="54" fillId="12" borderId="0" xfId="0" applyFont="1" applyFill="1" applyAlignment="1" applyProtection="1">
      <alignment vertical="top"/>
      <protection locked="0"/>
    </xf>
    <xf numFmtId="49" fontId="42" fillId="12" borderId="21" xfId="0" applyNumberFormat="1" applyFont="1" applyFill="1" applyBorder="1" applyAlignment="1" applyProtection="1">
      <alignment vertical="top" wrapText="1"/>
      <protection locked="0"/>
    </xf>
    <xf numFmtId="0" fontId="42" fillId="0" borderId="1" xfId="0" applyFont="1" applyFill="1" applyBorder="1" applyAlignment="1" applyProtection="1">
      <alignment horizontal="left" vertical="top" wrapText="1"/>
      <protection locked="0"/>
    </xf>
    <xf numFmtId="0" fontId="42" fillId="0" borderId="1" xfId="0" applyNumberFormat="1" applyFont="1" applyFill="1" applyBorder="1" applyAlignment="1" applyProtection="1">
      <alignment horizontal="left" vertical="top" wrapText="1"/>
      <protection locked="0"/>
    </xf>
    <xf numFmtId="3" fontId="42" fillId="0" borderId="1" xfId="0" applyNumberFormat="1" applyFont="1" applyFill="1" applyBorder="1" applyAlignment="1" applyProtection="1">
      <alignment horizontal="right" wrapText="1"/>
      <protection locked="0"/>
    </xf>
    <xf numFmtId="3" fontId="42" fillId="0" borderId="1" xfId="0" applyNumberFormat="1" applyFont="1" applyFill="1" applyBorder="1" applyAlignment="1" applyProtection="1">
      <alignment horizontal="right" wrapText="1"/>
      <protection hidden="1"/>
    </xf>
    <xf numFmtId="164" fontId="42" fillId="0" borderId="1" xfId="0" applyNumberFormat="1" applyFont="1" applyFill="1" applyBorder="1" applyAlignment="1" applyProtection="1">
      <alignment horizontal="right" wrapText="1"/>
      <protection hidden="1"/>
    </xf>
    <xf numFmtId="44" fontId="52" fillId="0" borderId="0" xfId="0" applyNumberFormat="1" applyFont="1" applyFill="1" applyBorder="1" applyAlignment="1" applyProtection="1">
      <alignment vertical="top" wrapText="1"/>
      <protection locked="0"/>
    </xf>
    <xf numFmtId="3" fontId="4" fillId="0" borderId="1" xfId="0" applyNumberFormat="1" applyFont="1" applyFill="1" applyBorder="1" applyAlignment="1" applyProtection="1">
      <alignment horizontal="right" wrapText="1"/>
      <protection hidden="1"/>
    </xf>
    <xf numFmtId="164" fontId="4" fillId="0" borderId="1" xfId="0" applyNumberFormat="1" applyFont="1" applyFill="1" applyBorder="1" applyAlignment="1" applyProtection="1">
      <alignment horizontal="right" wrapText="1"/>
      <protection hidden="1"/>
    </xf>
    <xf numFmtId="0" fontId="4" fillId="0" borderId="0" xfId="0" applyFont="1" applyFill="1" applyBorder="1" applyAlignment="1" applyProtection="1">
      <alignment vertical="top" wrapText="1"/>
      <protection locked="0"/>
    </xf>
    <xf numFmtId="3" fontId="49" fillId="0" borderId="1" xfId="0" applyNumberFormat="1" applyFont="1" applyFill="1" applyBorder="1" applyAlignment="1" applyProtection="1">
      <alignment vertical="top" wrapText="1"/>
      <protection hidden="1"/>
    </xf>
    <xf numFmtId="44" fontId="49" fillId="0" borderId="1" xfId="1" applyFont="1" applyFill="1" applyBorder="1" applyAlignment="1" applyProtection="1">
      <alignment vertical="top" wrapText="1"/>
      <protection hidden="1"/>
    </xf>
    <xf numFmtId="0" fontId="41" fillId="2" borderId="0" xfId="0" applyFont="1" applyFill="1" applyBorder="1" applyAlignment="1" applyProtection="1">
      <alignment vertical="top" wrapText="1"/>
      <protection hidden="1"/>
    </xf>
    <xf numFmtId="3" fontId="4" fillId="0" borderId="0" xfId="0" applyNumberFormat="1" applyFont="1" applyBorder="1" applyAlignment="1" applyProtection="1">
      <alignment vertical="top"/>
      <protection hidden="1"/>
    </xf>
    <xf numFmtId="9" fontId="41" fillId="0" borderId="0" xfId="4" applyFont="1" applyFill="1" applyBorder="1" applyAlignment="1" applyProtection="1">
      <alignment vertical="top" wrapText="1"/>
      <protection hidden="1"/>
    </xf>
    <xf numFmtId="0" fontId="4" fillId="2" borderId="0" xfId="0" applyFont="1" applyFill="1" applyBorder="1" applyAlignment="1" applyProtection="1">
      <alignment vertical="top"/>
      <protection locked="0"/>
    </xf>
    <xf numFmtId="3" fontId="41" fillId="0" borderId="22" xfId="0" applyNumberFormat="1" applyFont="1" applyBorder="1" applyAlignment="1" applyProtection="1">
      <alignment vertical="top"/>
      <protection hidden="1"/>
    </xf>
    <xf numFmtId="0" fontId="41" fillId="2" borderId="23" xfId="0" applyFont="1" applyFill="1" applyBorder="1" applyAlignment="1" applyProtection="1">
      <alignment vertical="top" wrapText="1"/>
      <protection hidden="1"/>
    </xf>
    <xf numFmtId="9" fontId="41" fillId="0" borderId="24" xfId="4" applyFont="1" applyFill="1" applyBorder="1" applyAlignment="1" applyProtection="1">
      <alignment vertical="top"/>
      <protection hidden="1"/>
    </xf>
    <xf numFmtId="0" fontId="41" fillId="2" borderId="1" xfId="0" applyFont="1" applyFill="1" applyBorder="1" applyAlignment="1" applyProtection="1">
      <alignment vertical="top" wrapText="1" shrinkToFit="1"/>
      <protection hidden="1"/>
    </xf>
    <xf numFmtId="9" fontId="41" fillId="0" borderId="1" xfId="4" applyFont="1" applyFill="1" applyBorder="1" applyAlignment="1" applyProtection="1">
      <alignment vertical="top" wrapText="1"/>
      <protection hidden="1"/>
    </xf>
    <xf numFmtId="0" fontId="41" fillId="2" borderId="1" xfId="0" quotePrefix="1" applyFont="1" applyFill="1" applyBorder="1" applyAlignment="1" applyProtection="1">
      <alignment vertical="top" wrapText="1"/>
      <protection hidden="1"/>
    </xf>
    <xf numFmtId="0" fontId="41" fillId="2" borderId="1" xfId="0" applyFont="1" applyFill="1" applyBorder="1" applyAlignment="1" applyProtection="1">
      <alignment vertical="top" wrapText="1"/>
      <protection hidden="1"/>
    </xf>
    <xf numFmtId="3" fontId="41" fillId="0" borderId="1" xfId="0" applyNumberFormat="1" applyFont="1" applyBorder="1" applyAlignment="1" applyProtection="1">
      <alignment vertical="top"/>
      <protection hidden="1"/>
    </xf>
    <xf numFmtId="9" fontId="41" fillId="0" borderId="1" xfId="4" applyFont="1" applyFill="1" applyBorder="1" applyAlignment="1" applyProtection="1">
      <alignment vertical="top"/>
      <protection hidden="1"/>
    </xf>
    <xf numFmtId="0" fontId="72" fillId="0" borderId="0" xfId="0" applyFont="1" applyFill="1" applyBorder="1" applyAlignment="1" applyProtection="1">
      <alignment vertical="top" wrapText="1"/>
      <protection locked="0" hidden="1"/>
    </xf>
    <xf numFmtId="0" fontId="72" fillId="0" borderId="0" xfId="0" applyFont="1" applyFill="1" applyBorder="1" applyAlignment="1" applyProtection="1">
      <alignment vertical="top"/>
      <protection locked="0"/>
    </xf>
    <xf numFmtId="0" fontId="42" fillId="2" borderId="0" xfId="0" applyFont="1" applyFill="1" applyBorder="1" applyAlignment="1" applyProtection="1">
      <alignment vertical="top"/>
      <protection locked="0"/>
    </xf>
    <xf numFmtId="0" fontId="42" fillId="0" borderId="0" xfId="0" applyFont="1" applyFill="1" applyBorder="1" applyAlignment="1" applyProtection="1">
      <alignment vertical="top"/>
      <protection hidden="1"/>
    </xf>
    <xf numFmtId="0" fontId="74" fillId="2" borderId="0" xfId="0" applyFont="1" applyFill="1" applyBorder="1" applyAlignment="1" applyProtection="1">
      <alignment vertical="top"/>
      <protection locked="0"/>
    </xf>
    <xf numFmtId="0" fontId="75" fillId="0" borderId="1" xfId="0" applyFont="1" applyFill="1" applyBorder="1" applyAlignment="1" applyProtection="1">
      <alignment horizontal="left" vertical="top"/>
      <protection locked="0"/>
    </xf>
    <xf numFmtId="3" fontId="41" fillId="12" borderId="0" xfId="0" applyNumberFormat="1" applyFont="1" applyFill="1" applyAlignment="1" applyProtection="1">
      <alignment vertical="top"/>
      <protection locked="0"/>
    </xf>
    <xf numFmtId="0" fontId="41" fillId="12" borderId="0" xfId="0" applyFont="1" applyFill="1" applyAlignment="1" applyProtection="1">
      <alignment vertical="top"/>
      <protection locked="0"/>
    </xf>
    <xf numFmtId="49" fontId="52" fillId="12" borderId="21" xfId="0" applyNumberFormat="1" applyFont="1" applyFill="1" applyBorder="1" applyAlignment="1" applyProtection="1">
      <alignment horizontal="left" vertical="top" wrapText="1"/>
      <protection locked="0"/>
    </xf>
    <xf numFmtId="49" fontId="69" fillId="12" borderId="0" xfId="0" applyNumberFormat="1" applyFont="1" applyFill="1" applyBorder="1" applyAlignment="1" applyProtection="1">
      <alignment horizontal="left" vertical="top" wrapText="1"/>
      <protection locked="0"/>
    </xf>
    <xf numFmtId="0" fontId="0" fillId="0" borderId="0" xfId="0" applyAlignment="1">
      <alignment vertical="top" wrapText="1"/>
    </xf>
    <xf numFmtId="0" fontId="48" fillId="31" borderId="1" xfId="0" applyFont="1" applyFill="1" applyBorder="1" applyAlignment="1" applyProtection="1">
      <alignment vertical="top"/>
      <protection locked="0" hidden="1"/>
    </xf>
    <xf numFmtId="0" fontId="48" fillId="31" borderId="1" xfId="0" applyFont="1" applyFill="1" applyBorder="1" applyAlignment="1" applyProtection="1">
      <alignment vertical="top" wrapText="1"/>
      <protection locked="0" hidden="1"/>
    </xf>
    <xf numFmtId="0" fontId="48" fillId="31" borderId="1" xfId="6" applyFont="1" applyFill="1" applyBorder="1" applyAlignment="1" applyProtection="1">
      <alignment vertical="top" wrapText="1" shrinkToFit="1"/>
      <protection hidden="1"/>
    </xf>
    <xf numFmtId="0" fontId="48" fillId="31" borderId="1" xfId="6" applyFont="1" applyFill="1" applyBorder="1" applyAlignment="1" applyProtection="1">
      <alignment vertical="top" wrapText="1"/>
      <protection hidden="1"/>
    </xf>
    <xf numFmtId="0" fontId="48" fillId="31" borderId="1" xfId="0" applyFont="1" applyFill="1" applyBorder="1" applyAlignment="1">
      <alignment vertical="top" wrapText="1"/>
    </xf>
    <xf numFmtId="0" fontId="48" fillId="31" borderId="1" xfId="0" applyFont="1" applyFill="1" applyBorder="1" applyAlignment="1" applyProtection="1">
      <alignment vertical="top" wrapText="1"/>
      <protection hidden="1"/>
    </xf>
    <xf numFmtId="0" fontId="41" fillId="12" borderId="25" xfId="0" applyFont="1" applyFill="1" applyBorder="1" applyAlignment="1" applyProtection="1">
      <alignment vertical="top"/>
    </xf>
    <xf numFmtId="3" fontId="41" fillId="12" borderId="18" xfId="0" applyNumberFormat="1" applyFont="1" applyFill="1" applyBorder="1" applyAlignment="1" applyProtection="1">
      <alignment vertical="top" wrapText="1"/>
      <protection hidden="1"/>
    </xf>
    <xf numFmtId="3" fontId="41" fillId="0" borderId="18" xfId="0" applyNumberFormat="1" applyFont="1" applyFill="1" applyBorder="1" applyAlignment="1" applyProtection="1">
      <alignment vertical="top" wrapText="1"/>
      <protection hidden="1"/>
    </xf>
    <xf numFmtId="0" fontId="4" fillId="0" borderId="1" xfId="0" applyFont="1" applyFill="1" applyBorder="1" applyAlignment="1" applyProtection="1">
      <alignment vertical="top"/>
      <protection locked="0"/>
    </xf>
    <xf numFmtId="0" fontId="42" fillId="0" borderId="1" xfId="0" quotePrefix="1" applyFont="1" applyFill="1" applyBorder="1" applyAlignment="1" applyProtection="1">
      <alignment horizontal="left" vertical="top" wrapText="1"/>
      <protection hidden="1"/>
    </xf>
    <xf numFmtId="0" fontId="4" fillId="12" borderId="1" xfId="0" applyFont="1" applyFill="1" applyBorder="1" applyAlignment="1" applyProtection="1">
      <alignment vertical="top"/>
      <protection locked="0"/>
    </xf>
    <xf numFmtId="0" fontId="4" fillId="12" borderId="1" xfId="0" quotePrefix="1" applyFont="1" applyFill="1" applyBorder="1" applyAlignment="1" applyProtection="1">
      <alignment horizontal="left" vertical="top" wrapText="1"/>
      <protection hidden="1"/>
    </xf>
    <xf numFmtId="0" fontId="4" fillId="2" borderId="1" xfId="0" applyFont="1" applyFill="1" applyBorder="1" applyAlignment="1" applyProtection="1">
      <alignment vertical="top"/>
      <protection locked="0"/>
    </xf>
    <xf numFmtId="0" fontId="76" fillId="31" borderId="1" xfId="0" applyFont="1" applyFill="1" applyBorder="1" applyAlignment="1">
      <alignment vertical="top" wrapText="1"/>
    </xf>
    <xf numFmtId="0" fontId="76" fillId="31" borderId="1" xfId="5" applyFont="1" applyFill="1" applyBorder="1" applyAlignment="1" applyProtection="1">
      <alignment vertical="top" wrapText="1"/>
      <protection hidden="1"/>
    </xf>
    <xf numFmtId="0" fontId="76" fillId="31" borderId="1" xfId="0" applyFont="1" applyFill="1" applyBorder="1" applyAlignment="1" applyProtection="1">
      <alignment vertical="top" wrapText="1"/>
      <protection hidden="1"/>
    </xf>
    <xf numFmtId="0" fontId="77" fillId="31" borderId="1" xfId="5" applyFont="1" applyFill="1" applyBorder="1" applyAlignment="1" applyProtection="1">
      <alignment vertical="top" wrapText="1"/>
      <protection hidden="1"/>
    </xf>
    <xf numFmtId="0" fontId="53" fillId="12" borderId="0" xfId="0" applyFont="1" applyFill="1" applyBorder="1" applyAlignment="1" applyProtection="1">
      <alignment vertical="top" wrapText="1"/>
      <protection locked="0"/>
    </xf>
    <xf numFmtId="0" fontId="4" fillId="12" borderId="0" xfId="0" applyFont="1" applyFill="1" applyAlignment="1" applyProtection="1">
      <alignment vertical="top" wrapText="1"/>
    </xf>
    <xf numFmtId="49" fontId="78" fillId="12" borderId="21" xfId="0" applyNumberFormat="1" applyFont="1" applyFill="1" applyBorder="1" applyAlignment="1" applyProtection="1">
      <alignment horizontal="left" vertical="top" wrapText="1"/>
      <protection locked="0"/>
    </xf>
    <xf numFmtId="0" fontId="41" fillId="6" borderId="0" xfId="0" applyFont="1" applyFill="1" applyAlignment="1">
      <alignment vertical="center" wrapText="1"/>
    </xf>
    <xf numFmtId="0" fontId="63" fillId="6" borderId="0" xfId="0" applyFont="1" applyFill="1" applyAlignment="1">
      <alignment vertical="center" wrapText="1"/>
    </xf>
    <xf numFmtId="0" fontId="64" fillId="6" borderId="0" xfId="0" applyFont="1" applyFill="1" applyAlignment="1">
      <alignment vertical="center" wrapText="1"/>
    </xf>
    <xf numFmtId="0" fontId="4" fillId="6" borderId="0" xfId="0" applyFont="1" applyFill="1" applyAlignment="1">
      <alignment vertical="center" wrapText="1"/>
    </xf>
    <xf numFmtId="0" fontId="72" fillId="6" borderId="0" xfId="0" applyFont="1" applyFill="1" applyAlignment="1">
      <alignment vertical="center" wrapText="1"/>
    </xf>
    <xf numFmtId="0" fontId="41" fillId="6" borderId="0" xfId="0" applyFont="1" applyFill="1" applyAlignment="1">
      <alignment horizontal="left" vertical="center" wrapText="1" indent="2"/>
    </xf>
    <xf numFmtId="0" fontId="48" fillId="15" borderId="1" xfId="0" applyFont="1" applyFill="1" applyBorder="1" applyAlignment="1" applyProtection="1">
      <alignment vertical="top"/>
      <protection locked="0" hidden="1"/>
    </xf>
    <xf numFmtId="0" fontId="48" fillId="15" borderId="1" xfId="0" applyFont="1" applyFill="1" applyBorder="1" applyAlignment="1" applyProtection="1">
      <alignment vertical="top" wrapText="1"/>
      <protection locked="0" hidden="1"/>
    </xf>
    <xf numFmtId="0" fontId="48" fillId="15" borderId="13" xfId="6" applyFont="1" applyFill="1" applyBorder="1" applyAlignment="1" applyProtection="1">
      <alignment vertical="top" wrapText="1" shrinkToFit="1"/>
      <protection hidden="1"/>
    </xf>
    <xf numFmtId="0" fontId="48" fillId="15" borderId="14" xfId="6" applyFont="1" applyFill="1" applyBorder="1" applyAlignment="1" applyProtection="1">
      <alignment vertical="top" wrapText="1"/>
      <protection hidden="1"/>
    </xf>
    <xf numFmtId="0" fontId="48" fillId="15" borderId="15" xfId="6" applyFont="1" applyFill="1" applyBorder="1" applyAlignment="1" applyProtection="1">
      <alignment vertical="top" wrapText="1"/>
      <protection hidden="1"/>
    </xf>
    <xf numFmtId="0" fontId="48" fillId="15" borderId="18" xfId="0" applyFont="1" applyFill="1" applyBorder="1" applyAlignment="1">
      <alignment vertical="top" wrapText="1"/>
    </xf>
    <xf numFmtId="0" fontId="48" fillId="15" borderId="18" xfId="0" applyFont="1" applyFill="1" applyBorder="1" applyAlignment="1" applyProtection="1">
      <alignment vertical="top" wrapText="1"/>
      <protection hidden="1"/>
    </xf>
    <xf numFmtId="0" fontId="48" fillId="15" borderId="1" xfId="0" applyFont="1" applyFill="1" applyBorder="1" applyAlignment="1" applyProtection="1">
      <alignment vertical="top" wrapText="1"/>
      <protection hidden="1"/>
    </xf>
    <xf numFmtId="0" fontId="42" fillId="0" borderId="1" xfId="0" applyFont="1" applyFill="1" applyBorder="1" applyAlignment="1" applyProtection="1">
      <alignment vertical="top" wrapText="1"/>
      <protection locked="0"/>
    </xf>
    <xf numFmtId="0" fontId="42" fillId="0" borderId="1" xfId="0" applyFont="1" applyFill="1" applyBorder="1" applyAlignment="1" applyProtection="1">
      <alignment vertical="top"/>
      <protection locked="0"/>
    </xf>
    <xf numFmtId="49" fontId="42" fillId="0" borderId="1" xfId="0" applyNumberFormat="1" applyFont="1" applyFill="1" applyBorder="1" applyAlignment="1" applyProtection="1">
      <alignment vertical="top"/>
      <protection locked="0"/>
    </xf>
    <xf numFmtId="3" fontId="42" fillId="0" borderId="1" xfId="0" applyNumberFormat="1" applyFont="1" applyFill="1" applyBorder="1" applyAlignment="1" applyProtection="1">
      <alignment vertical="top" wrapText="1"/>
      <protection locked="0"/>
    </xf>
    <xf numFmtId="3" fontId="42" fillId="0" borderId="1" xfId="0" applyNumberFormat="1" applyFont="1" applyFill="1" applyBorder="1" applyAlignment="1" applyProtection="1">
      <alignment vertical="top" wrapText="1"/>
      <protection hidden="1"/>
    </xf>
    <xf numFmtId="0" fontId="48" fillId="15" borderId="1" xfId="0" applyFont="1" applyFill="1" applyBorder="1" applyAlignment="1">
      <alignment vertical="top" wrapText="1"/>
    </xf>
    <xf numFmtId="0" fontId="48" fillId="15" borderId="1" xfId="5" applyFont="1" applyFill="1" applyBorder="1" applyAlignment="1" applyProtection="1">
      <alignment vertical="top" wrapText="1"/>
      <protection hidden="1"/>
    </xf>
    <xf numFmtId="164" fontId="42" fillId="0" borderId="1" xfId="0" applyNumberFormat="1" applyFont="1" applyFill="1" applyBorder="1" applyAlignment="1" applyProtection="1">
      <alignment horizontal="right" vertical="top" wrapText="1"/>
      <protection hidden="1"/>
    </xf>
    <xf numFmtId="0" fontId="42" fillId="0" borderId="1" xfId="0" applyFont="1" applyFill="1" applyBorder="1" applyAlignment="1">
      <alignment vertical="top"/>
    </xf>
    <xf numFmtId="0" fontId="42" fillId="0" borderId="1" xfId="0" quotePrefix="1" applyFont="1" applyFill="1" applyBorder="1" applyAlignment="1" applyProtection="1">
      <alignment vertical="top" wrapText="1"/>
      <protection hidden="1"/>
    </xf>
    <xf numFmtId="0" fontId="48" fillId="12" borderId="0" xfId="0" applyFont="1" applyFill="1" applyBorder="1" applyAlignment="1" applyProtection="1">
      <alignment vertical="top" wrapText="1"/>
      <protection locked="0" hidden="1"/>
    </xf>
    <xf numFmtId="0" fontId="4" fillId="0" borderId="0" xfId="0" applyFont="1" applyFill="1" applyBorder="1" applyAlignment="1" applyProtection="1">
      <alignment horizontal="left" vertical="top"/>
      <protection locked="0"/>
    </xf>
    <xf numFmtId="0" fontId="42" fillId="12" borderId="1" xfId="0" applyFont="1" applyFill="1" applyBorder="1" applyAlignment="1" applyProtection="1">
      <alignment vertical="top" wrapText="1"/>
      <protection locked="0"/>
    </xf>
    <xf numFmtId="0" fontId="0" fillId="0" borderId="0" xfId="0" applyAlignment="1">
      <alignment vertical="top"/>
    </xf>
    <xf numFmtId="0" fontId="34" fillId="8" borderId="0" xfId="0" applyFont="1" applyFill="1" applyAlignment="1" applyProtection="1">
      <alignment vertical="top"/>
      <protection hidden="1"/>
    </xf>
    <xf numFmtId="0" fontId="35" fillId="0" borderId="0" xfId="0" applyFont="1" applyAlignment="1">
      <alignment vertical="top"/>
    </xf>
    <xf numFmtId="0" fontId="70" fillId="12" borderId="0" xfId="0" applyFont="1" applyFill="1" applyBorder="1" applyAlignment="1" applyProtection="1">
      <alignment vertical="top" wrapText="1"/>
      <protection hidden="1"/>
    </xf>
    <xf numFmtId="0" fontId="71" fillId="12" borderId="0" xfId="0" applyFont="1" applyFill="1" applyAlignment="1">
      <alignment vertical="top" wrapText="1"/>
    </xf>
    <xf numFmtId="0" fontId="71" fillId="12" borderId="0" xfId="0" applyFont="1" applyFill="1" applyAlignment="1">
      <alignment vertical="top"/>
    </xf>
    <xf numFmtId="0" fontId="65" fillId="31" borderId="0" xfId="0" applyFont="1" applyFill="1" applyBorder="1" applyAlignment="1" applyProtection="1">
      <alignment vertical="top"/>
      <protection hidden="1"/>
    </xf>
    <xf numFmtId="0" fontId="39" fillId="31" borderId="0" xfId="0" applyFont="1" applyFill="1" applyAlignment="1">
      <alignment vertical="top"/>
    </xf>
    <xf numFmtId="49" fontId="72" fillId="0" borderId="6" xfId="0" applyNumberFormat="1" applyFont="1" applyFill="1" applyBorder="1" applyAlignment="1" applyProtection="1">
      <alignment vertical="top" wrapText="1"/>
      <protection hidden="1"/>
    </xf>
    <xf numFmtId="0" fontId="73" fillId="0" borderId="6" xfId="0" applyFont="1" applyBorder="1" applyAlignment="1">
      <alignment vertical="top"/>
    </xf>
    <xf numFmtId="0" fontId="65" fillId="15" borderId="0" xfId="0" applyFont="1" applyFill="1" applyBorder="1" applyAlignment="1" applyProtection="1">
      <alignment vertical="top"/>
      <protection hidden="1"/>
    </xf>
    <xf numFmtId="0" fontId="0" fillId="15" borderId="0" xfId="0" applyFill="1" applyAlignment="1">
      <alignment vertical="top"/>
    </xf>
    <xf numFmtId="49" fontId="52" fillId="0" borderId="2" xfId="0" applyNumberFormat="1" applyFont="1" applyFill="1" applyBorder="1" applyAlignment="1" applyProtection="1">
      <alignment vertical="top" wrapText="1"/>
      <protection hidden="1"/>
    </xf>
    <xf numFmtId="0" fontId="42" fillId="0" borderId="2" xfId="0" applyFont="1" applyBorder="1" applyAlignment="1">
      <alignment vertical="top"/>
    </xf>
  </cellXfs>
  <cellStyles count="15">
    <cellStyle name="Accent2" xfId="7" builtinId="33"/>
    <cellStyle name="Bad" xfId="6" builtinId="27"/>
    <cellStyle name="Currency" xfId="1" builtinId="4"/>
    <cellStyle name="Currency 2" xfId="12"/>
    <cellStyle name="Good" xfId="5" builtinId="26"/>
    <cellStyle name="Hyperlink" xfId="2" builtinId="8"/>
    <cellStyle name="Normal" xfId="0" builtinId="0"/>
    <cellStyle name="Normal 2" xfId="8"/>
    <cellStyle name="Normal 2 2" xfId="13"/>
    <cellStyle name="Normal 3" xfId="11"/>
    <cellStyle name="Normal 4" xfId="9"/>
    <cellStyle name="Normal 4 2" xfId="14"/>
    <cellStyle name="Normal_Sheet3" xfId="3"/>
    <cellStyle name="Percent" xfId="4" builtinId="5"/>
    <cellStyle name="Style 1" xfId="10"/>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FF"/>
      <color rgb="FF9999FF"/>
      <color rgb="FFFF99FF"/>
      <color rgb="FFFFDD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103</xdr:row>
      <xdr:rowOff>0</xdr:rowOff>
    </xdr:from>
    <xdr:to>
      <xdr:col>3</xdr:col>
      <xdr:colOff>9525</xdr:colOff>
      <xdr:row>103</xdr:row>
      <xdr:rowOff>9525</xdr:rowOff>
    </xdr:to>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90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3" name="Picture 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163</xdr:row>
      <xdr:rowOff>0</xdr:rowOff>
    </xdr:from>
    <xdr:to>
      <xdr:col>3</xdr:col>
      <xdr:colOff>9525</xdr:colOff>
      <xdr:row>163</xdr:row>
      <xdr:rowOff>9525</xdr:rowOff>
    </xdr:to>
    <xdr:pic>
      <xdr:nvPicPr>
        <xdr:cNvPr id="4" name="Picture 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5" name="Picture 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197</xdr:row>
      <xdr:rowOff>0</xdr:rowOff>
    </xdr:from>
    <xdr:to>
      <xdr:col>3</xdr:col>
      <xdr:colOff>9525</xdr:colOff>
      <xdr:row>197</xdr:row>
      <xdr:rowOff>9525</xdr:rowOff>
    </xdr:to>
    <xdr:pic>
      <xdr:nvPicPr>
        <xdr:cNvPr id="6" name="Picture 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216</xdr:row>
      <xdr:rowOff>0</xdr:rowOff>
    </xdr:from>
    <xdr:to>
      <xdr:col>3</xdr:col>
      <xdr:colOff>9525</xdr:colOff>
      <xdr:row>216</xdr:row>
      <xdr:rowOff>9525</xdr:rowOff>
    </xdr:to>
    <xdr:pic>
      <xdr:nvPicPr>
        <xdr:cNvPr id="7" name="Picture 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581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8" name="Picture 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253</xdr:row>
      <xdr:rowOff>0</xdr:rowOff>
    </xdr:from>
    <xdr:to>
      <xdr:col>3</xdr:col>
      <xdr:colOff>9525</xdr:colOff>
      <xdr:row>253</xdr:row>
      <xdr:rowOff>9525</xdr:rowOff>
    </xdr:to>
    <xdr:pic>
      <xdr:nvPicPr>
        <xdr:cNvPr id="9" name="Picture 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10" name="Picture 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266</xdr:row>
      <xdr:rowOff>0</xdr:rowOff>
    </xdr:from>
    <xdr:to>
      <xdr:col>3</xdr:col>
      <xdr:colOff>9525</xdr:colOff>
      <xdr:row>266</xdr:row>
      <xdr:rowOff>9525</xdr:rowOff>
    </xdr:to>
    <xdr:pic>
      <xdr:nvPicPr>
        <xdr:cNvPr id="11" name="Picture 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12" name="Picture 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298</xdr:row>
      <xdr:rowOff>0</xdr:rowOff>
    </xdr:from>
    <xdr:to>
      <xdr:col>3</xdr:col>
      <xdr:colOff>9525</xdr:colOff>
      <xdr:row>298</xdr:row>
      <xdr:rowOff>9525</xdr:rowOff>
    </xdr:to>
    <xdr:pic>
      <xdr:nvPicPr>
        <xdr:cNvPr id="13" name="Picture 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5" name="Picture 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16" name="Picture 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643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17" name="Picture 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18" name="Picture 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19" name="Picture 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20" name="Picture 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21" name="Picture 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22" name="Picture 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23" name="Picture 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24" name="Picture 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25" name="Picture 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xdr:row>
      <xdr:rowOff>0</xdr:rowOff>
    </xdr:from>
    <xdr:to>
      <xdr:col>6</xdr:col>
      <xdr:colOff>9525</xdr:colOff>
      <xdr:row>2</xdr:row>
      <xdr:rowOff>9525</xdr:rowOff>
    </xdr:to>
    <xdr:pic>
      <xdr:nvPicPr>
        <xdr:cNvPr id="26" name="Picture 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9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105</xdr:row>
      <xdr:rowOff>0</xdr:rowOff>
    </xdr:from>
    <xdr:to>
      <xdr:col>6</xdr:col>
      <xdr:colOff>9525</xdr:colOff>
      <xdr:row>105</xdr:row>
      <xdr:rowOff>9525</xdr:rowOff>
    </xdr:to>
    <xdr:pic>
      <xdr:nvPicPr>
        <xdr:cNvPr id="27" name="Picture 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8" name="Picture 3"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9" name="Picture 19"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168</xdr:row>
      <xdr:rowOff>0</xdr:rowOff>
    </xdr:from>
    <xdr:to>
      <xdr:col>6</xdr:col>
      <xdr:colOff>9525</xdr:colOff>
      <xdr:row>168</xdr:row>
      <xdr:rowOff>9525</xdr:rowOff>
    </xdr:to>
    <xdr:pic>
      <xdr:nvPicPr>
        <xdr:cNvPr id="30" name="Picture 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438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1" name="Picture 5"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2" name="Picture 20"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203</xdr:row>
      <xdr:rowOff>0</xdr:rowOff>
    </xdr:from>
    <xdr:to>
      <xdr:col>6</xdr:col>
      <xdr:colOff>9525</xdr:colOff>
      <xdr:row>203</xdr:row>
      <xdr:rowOff>9525</xdr:rowOff>
    </xdr:to>
    <xdr:pic>
      <xdr:nvPicPr>
        <xdr:cNvPr id="33" name="Picture 6"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223</xdr:row>
      <xdr:rowOff>0</xdr:rowOff>
    </xdr:from>
    <xdr:to>
      <xdr:col>6</xdr:col>
      <xdr:colOff>9525</xdr:colOff>
      <xdr:row>223</xdr:row>
      <xdr:rowOff>9525</xdr:rowOff>
    </xdr:to>
    <xdr:pic>
      <xdr:nvPicPr>
        <xdr:cNvPr id="34" name="Picture 7"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748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5" name="Picture 8"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6" name="Picture 2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261</xdr:row>
      <xdr:rowOff>0</xdr:rowOff>
    </xdr:from>
    <xdr:to>
      <xdr:col>6</xdr:col>
      <xdr:colOff>9525</xdr:colOff>
      <xdr:row>261</xdr:row>
      <xdr:rowOff>9525</xdr:rowOff>
    </xdr:to>
    <xdr:pic>
      <xdr:nvPicPr>
        <xdr:cNvPr id="37" name="Picture 9"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51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8" name="Picture 10"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9" name="Picture 2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267</xdr:row>
      <xdr:rowOff>0</xdr:rowOff>
    </xdr:from>
    <xdr:to>
      <xdr:col>6</xdr:col>
      <xdr:colOff>9525</xdr:colOff>
      <xdr:row>267</xdr:row>
      <xdr:rowOff>9525</xdr:rowOff>
    </xdr:to>
    <xdr:pic>
      <xdr:nvPicPr>
        <xdr:cNvPr id="40" name="Picture 1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245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1" name="Picture 1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2" name="Picture 2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xdr:row>
      <xdr:rowOff>0</xdr:rowOff>
    </xdr:from>
    <xdr:to>
      <xdr:col>6</xdr:col>
      <xdr:colOff>9525</xdr:colOff>
      <xdr:row>16</xdr:row>
      <xdr:rowOff>9525</xdr:rowOff>
    </xdr:to>
    <xdr:pic>
      <xdr:nvPicPr>
        <xdr:cNvPr id="43" name="Picture 15"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3009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60</xdr:row>
      <xdr:rowOff>0</xdr:rowOff>
    </xdr:from>
    <xdr:to>
      <xdr:col>6</xdr:col>
      <xdr:colOff>9525</xdr:colOff>
      <xdr:row>60</xdr:row>
      <xdr:rowOff>9525</xdr:rowOff>
    </xdr:to>
    <xdr:pic>
      <xdr:nvPicPr>
        <xdr:cNvPr id="44" name="Picture 16"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662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5" name="Picture 1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6" name="Picture 23"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W25"/>
  <sheetViews>
    <sheetView workbookViewId="0">
      <selection activeCell="B13" sqref="B13"/>
    </sheetView>
  </sheetViews>
  <sheetFormatPr defaultRowHeight="12.75" x14ac:dyDescent="0.2"/>
  <cols>
    <col min="1" max="1" width="2.28515625" style="163" customWidth="1"/>
    <col min="2" max="2" width="155.42578125" style="166" customWidth="1"/>
    <col min="3" max="3" width="37.42578125" style="163" bestFit="1" customWidth="1"/>
    <col min="4" max="4" width="9.140625" style="163"/>
    <col min="5" max="5" width="9.140625" style="163" customWidth="1"/>
    <col min="6" max="16384" width="9.140625" style="163"/>
  </cols>
  <sheetData>
    <row r="2" spans="2:23" ht="39.75" customHeight="1" x14ac:dyDescent="0.2">
      <c r="B2" s="165" t="s">
        <v>1411</v>
      </c>
    </row>
    <row r="3" spans="2:23" ht="17.25" customHeight="1" x14ac:dyDescent="0.2">
      <c r="B3" s="265" t="s">
        <v>1280</v>
      </c>
      <c r="C3" s="162"/>
      <c r="D3" s="162"/>
      <c r="E3" s="162"/>
      <c r="F3" s="162"/>
      <c r="G3" s="162"/>
      <c r="H3" s="162"/>
      <c r="I3" s="162"/>
      <c r="J3" s="162"/>
      <c r="K3" s="162"/>
      <c r="L3" s="162"/>
      <c r="M3" s="162"/>
      <c r="N3" s="162"/>
      <c r="O3" s="162"/>
      <c r="P3" s="162"/>
      <c r="Q3" s="162"/>
      <c r="R3" s="162"/>
      <c r="S3" s="162"/>
      <c r="T3" s="162"/>
      <c r="U3" s="162"/>
      <c r="V3" s="162"/>
      <c r="W3" s="162"/>
    </row>
    <row r="4" spans="2:23" ht="76.5" x14ac:dyDescent="0.2">
      <c r="B4" s="270" t="s">
        <v>1412</v>
      </c>
      <c r="C4" s="162"/>
      <c r="D4" s="162"/>
      <c r="E4" s="162"/>
      <c r="F4" s="162"/>
      <c r="G4" s="162"/>
      <c r="H4" s="162"/>
      <c r="I4" s="162"/>
      <c r="J4" s="162"/>
      <c r="K4" s="162"/>
      <c r="L4" s="162"/>
      <c r="M4" s="162"/>
      <c r="N4" s="162"/>
      <c r="O4" s="162"/>
      <c r="P4" s="162"/>
      <c r="Q4" s="162"/>
      <c r="R4" s="162"/>
      <c r="S4" s="162"/>
      <c r="T4" s="162"/>
      <c r="U4" s="162"/>
      <c r="V4" s="162"/>
      <c r="W4" s="162"/>
    </row>
    <row r="5" spans="2:23" s="170" customFormat="1" ht="27" customHeight="1" x14ac:dyDescent="0.2">
      <c r="B5" s="269" t="s">
        <v>1363</v>
      </c>
    </row>
    <row r="6" spans="2:23" s="170" customFormat="1" ht="30.75" customHeight="1" x14ac:dyDescent="0.2">
      <c r="B6" s="265" t="s">
        <v>1422</v>
      </c>
    </row>
    <row r="7" spans="2:23" s="164" customFormat="1" ht="106.5" customHeight="1" x14ac:dyDescent="0.2">
      <c r="B7" s="265" t="s">
        <v>1421</v>
      </c>
    </row>
    <row r="8" spans="2:23" ht="22.5" customHeight="1" x14ac:dyDescent="0.2">
      <c r="B8" s="266" t="s">
        <v>170</v>
      </c>
    </row>
    <row r="9" spans="2:23" s="172" customFormat="1" ht="22.5" customHeight="1" x14ac:dyDescent="0.2">
      <c r="B9" s="266" t="s">
        <v>1423</v>
      </c>
    </row>
    <row r="10" spans="2:23" ht="17.25" customHeight="1" x14ac:dyDescent="0.2">
      <c r="B10" s="267" t="s">
        <v>1409</v>
      </c>
    </row>
    <row r="11" spans="2:23" ht="17.25" customHeight="1" x14ac:dyDescent="0.2">
      <c r="B11" s="267" t="s">
        <v>1410</v>
      </c>
    </row>
    <row r="12" spans="2:23" s="172" customFormat="1" ht="17.25" customHeight="1" x14ac:dyDescent="0.2">
      <c r="B12" s="266" t="s">
        <v>1424</v>
      </c>
    </row>
    <row r="13" spans="2:23" s="172" customFormat="1" ht="17.25" customHeight="1" x14ac:dyDescent="0.2">
      <c r="B13" s="266" t="s">
        <v>1425</v>
      </c>
    </row>
    <row r="14" spans="2:23" ht="40.5" customHeight="1" x14ac:dyDescent="0.2">
      <c r="B14" s="268" t="s">
        <v>1426</v>
      </c>
    </row>
    <row r="15" spans="2:23" s="167" customFormat="1" ht="23.25" customHeight="1" x14ac:dyDescent="0.2"/>
    <row r="16" spans="2:23" s="170" customFormat="1" ht="23.25" customHeight="1" x14ac:dyDescent="0.2"/>
    <row r="17" ht="33" customHeight="1" x14ac:dyDescent="0.2"/>
    <row r="18" ht="33" customHeight="1" x14ac:dyDescent="0.2"/>
    <row r="19" ht="33" customHeight="1" x14ac:dyDescent="0.2"/>
    <row r="20" ht="5.25" customHeight="1" x14ac:dyDescent="0.2"/>
    <row r="21" ht="21.75" customHeight="1" x14ac:dyDescent="0.2"/>
    <row r="22" ht="33.75" customHeight="1" x14ac:dyDescent="0.2"/>
    <row r="23" ht="33" customHeight="1" x14ac:dyDescent="0.2"/>
    <row r="25" ht="29.25" customHeight="1" x14ac:dyDescent="0.2"/>
  </sheetData>
  <conditionalFormatting sqref="B2">
    <cfRule type="dataBar" priority="10">
      <dataBar>
        <cfvo type="min"/>
        <cfvo type="max"/>
        <color rgb="FFD6007B"/>
      </dataBar>
      <extLst>
        <ext xmlns:x14="http://schemas.microsoft.com/office/spreadsheetml/2009/9/main" uri="{B025F937-C7B1-47D3-B67F-A62EFF666E3E}">
          <x14:id>{804E2801-762F-4CB8-BF34-C8A5B8DED41C}</x14:id>
        </ext>
      </extLst>
    </cfRule>
  </conditionalFormatting>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804E2801-762F-4CB8-BF34-C8A5B8DED41C}">
            <x14:dataBar minLength="0" maxLength="100" border="1" negativeBarBorderColorSameAsPositive="0">
              <x14:cfvo type="autoMin"/>
              <x14:cfvo type="autoMax"/>
              <x14:borderColor rgb="FFD6007B"/>
              <x14:negativeFillColor rgb="FFFF0000"/>
              <x14:negativeBorderColor rgb="FFFF0000"/>
              <x14:axisColor rgb="FF000000"/>
            </x14:dataBar>
          </x14:cfRule>
          <xm:sqref>B2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5"/>
  <sheetViews>
    <sheetView showGridLines="0" zoomScale="70" zoomScaleNormal="70" workbookViewId="0">
      <selection activeCell="H19" sqref="H19"/>
    </sheetView>
  </sheetViews>
  <sheetFormatPr defaultColWidth="9.140625" defaultRowHeight="15" x14ac:dyDescent="0.2"/>
  <cols>
    <col min="1" max="1" width="18.140625" style="6" customWidth="1"/>
    <col min="2" max="2" width="27.5703125" style="6" customWidth="1"/>
    <col min="3" max="3" width="20.140625" style="6" customWidth="1"/>
    <col min="4" max="4" width="14" style="6" customWidth="1"/>
    <col min="5" max="5" width="37.5703125" style="6" customWidth="1"/>
    <col min="6" max="6" width="13.42578125" style="6" customWidth="1"/>
    <col min="7" max="7" width="14.28515625" style="6" customWidth="1"/>
    <col min="8" max="8" width="16.85546875" style="6" customWidth="1"/>
    <col min="9" max="9" width="17" style="6" customWidth="1"/>
    <col min="10" max="10" width="18.28515625" style="6" customWidth="1"/>
    <col min="11" max="11" width="13" style="6" customWidth="1"/>
    <col min="12" max="16384" width="9.140625" style="6"/>
  </cols>
  <sheetData>
    <row r="1" spans="1:11" ht="30" customHeight="1" x14ac:dyDescent="0.2">
      <c r="A1" s="16"/>
      <c r="B1" s="16" t="s">
        <v>0</v>
      </c>
      <c r="C1" s="293" t="s">
        <v>1186</v>
      </c>
      <c r="D1" s="294"/>
      <c r="E1" s="294"/>
      <c r="F1" s="294"/>
      <c r="G1" s="294"/>
      <c r="H1" s="294"/>
      <c r="I1" s="294"/>
      <c r="J1" s="292"/>
      <c r="K1" s="292"/>
    </row>
    <row r="2" spans="1:11" ht="38.25" customHeight="1" thickBot="1" x14ac:dyDescent="0.25">
      <c r="B2" s="17"/>
      <c r="C2" s="18"/>
      <c r="D2" s="18"/>
      <c r="E2" s="18"/>
      <c r="F2" s="19"/>
      <c r="G2" s="20" t="s">
        <v>1</v>
      </c>
      <c r="H2" s="21"/>
      <c r="I2" s="19"/>
      <c r="J2" s="4"/>
      <c r="K2" s="4"/>
    </row>
    <row r="3" spans="1:11" s="5" customFormat="1" ht="48" customHeight="1" thickTop="1" x14ac:dyDescent="0.2">
      <c r="A3" s="22" t="s">
        <v>149</v>
      </c>
      <c r="B3" s="23" t="e">
        <f>#REF!</f>
        <v>#REF!</v>
      </c>
      <c r="E3" s="24"/>
      <c r="F3" s="4"/>
      <c r="G3" s="25" t="s">
        <v>2</v>
      </c>
      <c r="H3" s="26" t="s">
        <v>171</v>
      </c>
      <c r="I3" s="27" t="s">
        <v>172</v>
      </c>
      <c r="J3" s="4"/>
      <c r="K3" s="4"/>
    </row>
    <row r="4" spans="1:11" ht="26.45" customHeight="1" x14ac:dyDescent="0.2">
      <c r="A4" s="22" t="s">
        <v>148</v>
      </c>
      <c r="B4" s="28" t="e">
        <f>#REF!</f>
        <v>#REF!</v>
      </c>
      <c r="C4" s="29"/>
      <c r="E4" s="29"/>
      <c r="F4" s="4"/>
      <c r="G4" s="30" t="s">
        <v>3</v>
      </c>
      <c r="H4" s="31" t="e">
        <f>#REF!</f>
        <v>#REF!</v>
      </c>
      <c r="I4" s="32" t="e">
        <f>H4/(H$7)</f>
        <v>#REF!</v>
      </c>
      <c r="J4" s="4"/>
      <c r="K4" s="4"/>
    </row>
    <row r="5" spans="1:11" ht="37.9" customHeight="1" x14ac:dyDescent="0.2">
      <c r="A5" s="33" t="s">
        <v>147</v>
      </c>
      <c r="B5" s="34" t="e">
        <f>#REF!</f>
        <v>#REF!</v>
      </c>
      <c r="C5" s="35"/>
      <c r="F5" s="4"/>
      <c r="G5" s="36" t="s">
        <v>4</v>
      </c>
      <c r="H5" s="37" t="e">
        <f>#REF!</f>
        <v>#REF!</v>
      </c>
      <c r="I5" s="32" t="e">
        <f>H5/(H$7)</f>
        <v>#REF!</v>
      </c>
      <c r="J5" s="4"/>
      <c r="K5" s="4"/>
    </row>
    <row r="6" spans="1:11" ht="26.25" customHeight="1" x14ac:dyDescent="0.2">
      <c r="A6" s="22" t="s">
        <v>7</v>
      </c>
      <c r="B6" s="38" t="e">
        <f>IF(AND(#REF! &gt; 0,#REF! &lt; 100000000000),#REF!, 0)</f>
        <v>#REF!</v>
      </c>
      <c r="C6" s="39"/>
      <c r="F6" s="4"/>
      <c r="G6" s="40" t="s">
        <v>6</v>
      </c>
      <c r="H6" s="37" t="e">
        <f>#REF!</f>
        <v>#REF!</v>
      </c>
      <c r="I6" s="32" t="e">
        <f>H6/(H$7)</f>
        <v>#REF!</v>
      </c>
      <c r="J6" s="4"/>
      <c r="K6" s="4"/>
    </row>
    <row r="7" spans="1:11" ht="26.45" customHeight="1" thickBot="1" x14ac:dyDescent="0.25">
      <c r="A7" s="22" t="s">
        <v>5</v>
      </c>
      <c r="B7" s="38" t="e">
        <f>IF(AND(#REF! &gt; 0,#REF! &lt; 1000000),#REF!, 0)</f>
        <v>#REF!</v>
      </c>
      <c r="C7" s="29"/>
      <c r="F7" s="4"/>
      <c r="G7" s="43" t="s">
        <v>8</v>
      </c>
      <c r="H7" s="44" t="e">
        <f>ROUND(SUM(H4:H6),0)</f>
        <v>#REF!</v>
      </c>
      <c r="I7" s="45" t="e">
        <f>SUM(I4:I6)</f>
        <v>#REF!</v>
      </c>
      <c r="J7" s="4"/>
      <c r="K7" s="4"/>
    </row>
    <row r="8" spans="1:11" ht="25.5" customHeight="1" thickTop="1" x14ac:dyDescent="0.2">
      <c r="A8" s="22" t="s">
        <v>142</v>
      </c>
      <c r="B8" s="41"/>
      <c r="C8" s="42"/>
      <c r="D8" s="42"/>
      <c r="F8" s="4"/>
      <c r="J8" s="4"/>
      <c r="K8" s="4"/>
    </row>
    <row r="9" spans="1:11" ht="24" customHeight="1" x14ac:dyDescent="0.2">
      <c r="A9" s="33" t="s">
        <v>150</v>
      </c>
      <c r="B9" s="46" t="e">
        <f>#REF!</f>
        <v>#REF!</v>
      </c>
      <c r="C9" s="1"/>
      <c r="D9" s="1"/>
      <c r="F9" s="4"/>
      <c r="G9" s="47"/>
      <c r="H9" s="4"/>
      <c r="I9" s="4"/>
      <c r="J9" s="4"/>
      <c r="K9" s="4"/>
    </row>
    <row r="10" spans="1:11" ht="27" customHeight="1" x14ac:dyDescent="0.2">
      <c r="A10" s="33" t="s">
        <v>151</v>
      </c>
      <c r="B10" s="48" t="e">
        <f>#REF!</f>
        <v>#REF!</v>
      </c>
      <c r="C10" s="4"/>
      <c r="D10" s="4"/>
      <c r="E10" s="4"/>
      <c r="F10" s="4"/>
      <c r="G10" s="4"/>
      <c r="H10" s="4"/>
      <c r="I10" s="49"/>
      <c r="J10" s="4"/>
      <c r="K10" s="4"/>
    </row>
    <row r="11" spans="1:11" ht="33.75" customHeight="1" x14ac:dyDescent="0.2">
      <c r="A11" s="33" t="s">
        <v>158</v>
      </c>
      <c r="B11" s="50" t="e">
        <f>#REF!</f>
        <v>#REF!</v>
      </c>
      <c r="C11" s="1"/>
      <c r="D11" s="1"/>
      <c r="E11" s="1"/>
      <c r="F11" s="4"/>
      <c r="G11" s="4"/>
      <c r="H11" s="4"/>
      <c r="I11" s="51"/>
      <c r="J11" s="52"/>
      <c r="K11" s="51"/>
    </row>
    <row r="12" spans="1:11" ht="27" customHeight="1" x14ac:dyDescent="0.2">
      <c r="A12" s="33" t="s">
        <v>152</v>
      </c>
      <c r="B12" s="48" t="e">
        <f>#REF!</f>
        <v>#REF!</v>
      </c>
      <c r="C12" s="39"/>
      <c r="D12" s="39"/>
      <c r="E12" s="53"/>
      <c r="F12" s="4"/>
      <c r="G12" s="4"/>
      <c r="H12" s="4"/>
      <c r="I12" s="51"/>
      <c r="J12" s="52"/>
      <c r="K12" s="51"/>
    </row>
    <row r="13" spans="1:11" s="56" customFormat="1" ht="26.25" customHeight="1" thickBot="1" x14ac:dyDescent="0.25">
      <c r="A13" s="54"/>
      <c r="B13" s="3"/>
      <c r="C13" s="3"/>
      <c r="D13" s="3"/>
      <c r="E13" s="55"/>
      <c r="F13" s="3"/>
      <c r="G13" s="3"/>
      <c r="H13" s="3"/>
      <c r="I13" s="3"/>
      <c r="J13" s="51"/>
      <c r="K13" s="51"/>
    </row>
    <row r="14" spans="1:11" s="5" customFormat="1" ht="27.75" customHeight="1" thickTop="1" x14ac:dyDescent="0.2">
      <c r="A14" s="16"/>
      <c r="B14" s="16" t="s">
        <v>9</v>
      </c>
      <c r="C14" s="57"/>
      <c r="D14" s="57"/>
      <c r="E14" s="57"/>
      <c r="F14" s="57"/>
      <c r="G14" s="57"/>
      <c r="H14" s="57"/>
      <c r="I14" s="57"/>
      <c r="J14" s="58" t="s">
        <v>145</v>
      </c>
      <c r="K14" s="58" t="s">
        <v>160</v>
      </c>
    </row>
    <row r="15" spans="1:11" ht="22.5" customHeight="1" thickBot="1" x14ac:dyDescent="0.25">
      <c r="A15" s="18"/>
      <c r="B15" s="18"/>
      <c r="C15" s="18"/>
      <c r="D15" s="18"/>
      <c r="E15" s="59"/>
      <c r="F15" s="21"/>
      <c r="G15" s="18"/>
      <c r="H15" s="21"/>
      <c r="I15" s="114" t="s">
        <v>1185</v>
      </c>
      <c r="J15" s="60" t="e">
        <f>SUM($J19:$J128)</f>
        <v>#REF!</v>
      </c>
      <c r="K15" s="61" t="e">
        <f>ROUNDUP((J15*8.2),0)</f>
        <v>#REF!</v>
      </c>
    </row>
    <row r="16" spans="1:11" s="5" customFormat="1" ht="12.75" customHeight="1" x14ac:dyDescent="0.2">
      <c r="A16" s="62"/>
      <c r="B16" s="8"/>
      <c r="C16" s="7" t="s">
        <v>146</v>
      </c>
      <c r="D16" s="29"/>
      <c r="E16" s="39"/>
      <c r="F16" s="39"/>
      <c r="G16" s="39"/>
      <c r="H16" s="21"/>
      <c r="I16" s="18"/>
      <c r="J16" s="63"/>
      <c r="K16" s="64"/>
    </row>
    <row r="17" spans="1:11" s="2" customFormat="1" ht="12.75" customHeight="1" x14ac:dyDescent="0.2">
      <c r="A17" s="65"/>
      <c r="B17" s="66" t="s">
        <v>153</v>
      </c>
      <c r="C17" s="66"/>
      <c r="D17" s="67"/>
      <c r="E17" s="68"/>
      <c r="F17" s="68"/>
      <c r="G17" s="68"/>
      <c r="H17" s="68"/>
      <c r="I17" s="18"/>
      <c r="J17" s="69"/>
      <c r="K17" s="64"/>
    </row>
    <row r="18" spans="1:11" s="5" customFormat="1" ht="70.5" customHeight="1" x14ac:dyDescent="0.2">
      <c r="A18" s="70" t="s">
        <v>162</v>
      </c>
      <c r="B18" s="70" t="s">
        <v>163</v>
      </c>
      <c r="C18" s="70" t="s">
        <v>10</v>
      </c>
      <c r="D18" s="71" t="s">
        <v>11</v>
      </c>
      <c r="E18" s="70" t="s">
        <v>12</v>
      </c>
      <c r="F18" s="70" t="s">
        <v>161</v>
      </c>
      <c r="G18" s="70" t="s">
        <v>164</v>
      </c>
      <c r="H18" s="70" t="s">
        <v>159</v>
      </c>
      <c r="I18" s="70" t="s">
        <v>154</v>
      </c>
      <c r="J18" s="72" t="s">
        <v>155</v>
      </c>
      <c r="K18" s="72" t="s">
        <v>156</v>
      </c>
    </row>
    <row r="19" spans="1:11" s="15" customFormat="1" ht="16.5" x14ac:dyDescent="0.2">
      <c r="A19" s="73">
        <v>1</v>
      </c>
      <c r="B19" s="11" t="s">
        <v>3</v>
      </c>
      <c r="C19" s="11">
        <v>1</v>
      </c>
      <c r="D19" s="12" t="s">
        <v>3</v>
      </c>
      <c r="E19" s="11" t="s">
        <v>3</v>
      </c>
      <c r="F19" s="11"/>
      <c r="G19" s="74">
        <v>3</v>
      </c>
      <c r="H19" s="13" t="e">
        <f>#REF!</f>
        <v>#REF!</v>
      </c>
      <c r="I19" s="14">
        <v>1</v>
      </c>
      <c r="J19" s="9" t="e">
        <f t="shared" ref="J19:J21" si="0">H19*I19</f>
        <v>#REF!</v>
      </c>
      <c r="K19" s="10" t="e">
        <f>J19*8.2</f>
        <v>#REF!</v>
      </c>
    </row>
    <row r="20" spans="1:11" s="15" customFormat="1" ht="49.5" x14ac:dyDescent="0.2">
      <c r="A20" s="73">
        <v>2</v>
      </c>
      <c r="B20" s="11" t="s">
        <v>4</v>
      </c>
      <c r="C20" s="11">
        <v>2</v>
      </c>
      <c r="D20" s="12" t="s">
        <v>4</v>
      </c>
      <c r="E20" s="11" t="s">
        <v>4</v>
      </c>
      <c r="F20" s="11"/>
      <c r="G20" s="74">
        <v>3</v>
      </c>
      <c r="H20" s="13" t="e">
        <f>#REF!</f>
        <v>#REF!</v>
      </c>
      <c r="I20" s="14">
        <v>1</v>
      </c>
      <c r="J20" s="9" t="e">
        <f t="shared" si="0"/>
        <v>#REF!</v>
      </c>
      <c r="K20" s="10" t="e">
        <f t="shared" ref="K20:K22" si="1">J20*8.2</f>
        <v>#REF!</v>
      </c>
    </row>
    <row r="21" spans="1:11" s="15" customFormat="1" ht="33" x14ac:dyDescent="0.2">
      <c r="A21" s="73">
        <v>3</v>
      </c>
      <c r="B21" s="11" t="s">
        <v>6</v>
      </c>
      <c r="C21" s="11">
        <v>3</v>
      </c>
      <c r="D21" s="12" t="s">
        <v>6</v>
      </c>
      <c r="E21" s="11" t="s">
        <v>6</v>
      </c>
      <c r="F21" s="11"/>
      <c r="G21" s="74">
        <v>3</v>
      </c>
      <c r="H21" s="13" t="e">
        <f>#REF!</f>
        <v>#REF!</v>
      </c>
      <c r="I21" s="14">
        <v>1</v>
      </c>
      <c r="J21" s="9" t="e">
        <f t="shared" si="0"/>
        <v>#REF!</v>
      </c>
      <c r="K21" s="10" t="e">
        <f t="shared" si="1"/>
        <v>#REF!</v>
      </c>
    </row>
    <row r="22" spans="1:11" s="15" customFormat="1" ht="33" x14ac:dyDescent="0.2">
      <c r="A22" s="73"/>
      <c r="B22" s="11" t="s">
        <v>157</v>
      </c>
      <c r="C22" s="11">
        <v>4</v>
      </c>
      <c r="D22" s="12" t="s">
        <v>157</v>
      </c>
      <c r="E22" s="11" t="s">
        <v>157</v>
      </c>
      <c r="F22" s="11"/>
      <c r="G22" s="74">
        <v>3</v>
      </c>
      <c r="H22" s="13"/>
      <c r="I22" s="14">
        <v>1</v>
      </c>
      <c r="J22" s="9">
        <f t="shared" ref="J22" si="2">H22*I22</f>
        <v>0</v>
      </c>
      <c r="K22" s="10">
        <f t="shared" si="1"/>
        <v>0</v>
      </c>
    </row>
    <row r="25" spans="1:11" ht="18.75" x14ac:dyDescent="0.2">
      <c r="A25" s="75" t="s">
        <v>169</v>
      </c>
    </row>
  </sheetData>
  <sheetProtection formatRows="0" selectLockedCells="1"/>
  <protectedRanges>
    <protectedRange password="C923" sqref="G3:I7" name="Range7"/>
    <protectedRange password="DC52" sqref="B9:B12 B19:B22 E19:E22 B4:B7 H19:I22" name="Range3"/>
    <protectedRange sqref="E19:F22 B19:C22 J15:K15 H19:I22" name="Range1"/>
    <protectedRange password="C923" sqref="J15:K15" name="Range6"/>
    <protectedRange password="DC52" sqref="A19:A22" name="Range3_1"/>
    <protectedRange password="C923" sqref="D19:D22" name="Range4_1"/>
    <protectedRange password="C923" sqref="K19:K22" name="Range5_1"/>
    <protectedRange password="C923" sqref="J19:J22" name="Range5_1_1"/>
    <protectedRange sqref="J19:J22" name="Range1_1_1"/>
  </protectedRanges>
  <dataConsolidate/>
  <mergeCells count="2">
    <mergeCell ref="J1:K1"/>
    <mergeCell ref="C1:I1"/>
  </mergeCells>
  <dataValidations count="3">
    <dataValidation type="list" allowBlank="1" showInputMessage="1" showErrorMessage="1" sqref="F19:F22">
      <formula1>#REF!</formula1>
    </dataValidation>
    <dataValidation type="whole" operator="greaterThanOrEqual" allowBlank="1" showInputMessage="1" showErrorMessage="1" sqref="I19:I22">
      <formula1>1</formula1>
    </dataValidation>
    <dataValidation type="list" showInputMessage="1" showErrorMessage="1" sqref="C8">
      <formula1>#REF!</formula1>
    </dataValidation>
  </dataValidations>
  <pageMargins left="0.47244094488188981" right="0.27559055118110237" top="0.43307086614173229" bottom="0.51181102362204722" header="0.31496062992125984"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7"/>
  <sheetViews>
    <sheetView topLeftCell="J1" workbookViewId="0">
      <pane ySplit="1" topLeftCell="A2" activePane="bottomLeft" state="frozen"/>
      <selection pane="bottomLeft" activeCell="Q79" sqref="Q79"/>
    </sheetView>
  </sheetViews>
  <sheetFormatPr defaultRowHeight="15" x14ac:dyDescent="0.2"/>
  <cols>
    <col min="1" max="1" width="10.7109375" style="100" bestFit="1" customWidth="1"/>
    <col min="2" max="2" width="10.7109375" style="100" customWidth="1"/>
    <col min="3" max="3" width="7" style="100" bestFit="1" customWidth="1"/>
    <col min="4" max="4" width="24" style="100" customWidth="1"/>
    <col min="5" max="5" width="26.85546875" style="92" bestFit="1" customWidth="1"/>
    <col min="6" max="6" width="2.28515625" style="92" bestFit="1" customWidth="1"/>
    <col min="7" max="7" width="59" style="92" bestFit="1" customWidth="1"/>
    <col min="8" max="8" width="9.140625" style="92"/>
    <col min="9" max="9" width="13.85546875" style="92" bestFit="1" customWidth="1"/>
    <col min="10" max="10" width="9.140625" style="92"/>
    <col min="11" max="11" width="7" style="92" bestFit="1" customWidth="1"/>
    <col min="12" max="12" width="10.140625" style="92" bestFit="1" customWidth="1"/>
    <col min="13" max="13" width="9.140625" style="92"/>
    <col min="14" max="14" width="34.42578125" style="92" bestFit="1" customWidth="1"/>
    <col min="15" max="15" width="9.140625" style="92"/>
    <col min="16" max="16" width="45" style="92" bestFit="1" customWidth="1"/>
    <col min="17" max="17" width="27.42578125" style="92" bestFit="1" customWidth="1"/>
    <col min="18" max="16384" width="9.140625" style="92"/>
  </cols>
  <sheetData>
    <row r="1" spans="1:17" s="86" customFormat="1" ht="16.5" thickBot="1" x14ac:dyDescent="0.25">
      <c r="A1" s="84" t="s">
        <v>1180</v>
      </c>
      <c r="B1" s="84" t="s">
        <v>1184</v>
      </c>
      <c r="C1" s="84" t="s">
        <v>173</v>
      </c>
      <c r="D1" s="84" t="s">
        <v>174</v>
      </c>
      <c r="E1" s="84" t="s">
        <v>175</v>
      </c>
      <c r="F1" s="85"/>
      <c r="G1" s="84" t="s">
        <v>176</v>
      </c>
      <c r="I1" s="87" t="s">
        <v>1183</v>
      </c>
      <c r="K1" s="76"/>
      <c r="L1" s="76" t="s">
        <v>16</v>
      </c>
      <c r="N1" s="88" t="s">
        <v>1181</v>
      </c>
      <c r="P1" s="89" t="s">
        <v>1182</v>
      </c>
    </row>
    <row r="2" spans="1:17" ht="21.75" thickBot="1" x14ac:dyDescent="0.25">
      <c r="A2" s="90" t="s">
        <v>885</v>
      </c>
      <c r="B2" s="90">
        <v>1</v>
      </c>
      <c r="C2" s="90">
        <v>120101</v>
      </c>
      <c r="D2" s="90" t="s">
        <v>177</v>
      </c>
      <c r="E2" s="115" t="s">
        <v>4</v>
      </c>
      <c r="F2" s="91" t="s">
        <v>127</v>
      </c>
      <c r="G2" s="81" t="s">
        <v>128</v>
      </c>
      <c r="I2" s="93" t="s">
        <v>143</v>
      </c>
      <c r="J2" s="78"/>
      <c r="K2" s="76" t="s">
        <v>18</v>
      </c>
      <c r="L2" s="82">
        <v>6.23</v>
      </c>
      <c r="M2" s="78"/>
      <c r="N2" s="94" t="s">
        <v>166</v>
      </c>
      <c r="O2" s="78"/>
      <c r="P2" s="77" t="s">
        <v>14</v>
      </c>
      <c r="Q2" s="168" t="s">
        <v>1281</v>
      </c>
    </row>
    <row r="3" spans="1:17" ht="21.75" thickBot="1" x14ac:dyDescent="0.25">
      <c r="A3" s="90" t="s">
        <v>885</v>
      </c>
      <c r="B3" s="90">
        <v>1</v>
      </c>
      <c r="C3" s="90">
        <v>120103</v>
      </c>
      <c r="D3" s="90" t="s">
        <v>178</v>
      </c>
      <c r="E3" s="115" t="s">
        <v>4</v>
      </c>
      <c r="F3" s="91" t="s">
        <v>127</v>
      </c>
      <c r="G3" s="83" t="s">
        <v>129</v>
      </c>
      <c r="I3" s="93" t="s">
        <v>144</v>
      </c>
      <c r="J3" s="78"/>
      <c r="K3" s="76" t="s">
        <v>20</v>
      </c>
      <c r="L3" s="82">
        <v>7.99</v>
      </c>
      <c r="M3" s="78"/>
      <c r="N3" s="94" t="s">
        <v>167</v>
      </c>
      <c r="O3" s="79"/>
      <c r="P3" s="77" t="s">
        <v>15</v>
      </c>
      <c r="Q3" s="169" t="s">
        <v>1282</v>
      </c>
    </row>
    <row r="4" spans="1:17" ht="21.75" thickBot="1" x14ac:dyDescent="0.25">
      <c r="A4" s="90" t="s">
        <v>885</v>
      </c>
      <c r="B4" s="90">
        <v>1</v>
      </c>
      <c r="C4" s="90">
        <v>120105</v>
      </c>
      <c r="D4" s="90" t="s">
        <v>179</v>
      </c>
      <c r="E4" s="115" t="s">
        <v>4</v>
      </c>
      <c r="F4" s="91" t="s">
        <v>127</v>
      </c>
      <c r="G4" s="83" t="s">
        <v>130</v>
      </c>
      <c r="I4" s="95"/>
      <c r="J4" s="78"/>
      <c r="K4" s="76" t="s">
        <v>22</v>
      </c>
      <c r="L4" s="76">
        <v>0.9</v>
      </c>
      <c r="M4" s="78"/>
      <c r="N4" s="94" t="s">
        <v>168</v>
      </c>
      <c r="O4" s="79"/>
      <c r="P4" s="77" t="s">
        <v>17</v>
      </c>
      <c r="Q4" s="169" t="s">
        <v>1283</v>
      </c>
    </row>
    <row r="5" spans="1:17" ht="21.75" thickBot="1" x14ac:dyDescent="0.25">
      <c r="A5" s="90" t="s">
        <v>886</v>
      </c>
      <c r="B5" s="90">
        <v>1</v>
      </c>
      <c r="C5" s="90">
        <v>120199</v>
      </c>
      <c r="D5" s="90" t="s">
        <v>180</v>
      </c>
      <c r="E5" s="115" t="s">
        <v>4</v>
      </c>
      <c r="F5" s="91" t="s">
        <v>127</v>
      </c>
      <c r="G5" s="83" t="s">
        <v>131</v>
      </c>
      <c r="I5" s="95"/>
      <c r="J5" s="78"/>
      <c r="K5" s="78"/>
      <c r="L5" s="78"/>
      <c r="M5" s="78"/>
      <c r="N5" s="94" t="s">
        <v>165</v>
      </c>
      <c r="O5" s="79"/>
      <c r="P5" s="77" t="s">
        <v>19</v>
      </c>
      <c r="Q5" s="169" t="s">
        <v>1284</v>
      </c>
    </row>
    <row r="6" spans="1:17" ht="19.5" thickBot="1" x14ac:dyDescent="0.25">
      <c r="A6" s="90" t="s">
        <v>887</v>
      </c>
      <c r="B6" s="90">
        <v>1</v>
      </c>
      <c r="C6" s="90">
        <v>120301</v>
      </c>
      <c r="D6" s="90" t="s">
        <v>181</v>
      </c>
      <c r="E6" s="91" t="s">
        <v>6</v>
      </c>
      <c r="F6" s="91" t="s">
        <v>132</v>
      </c>
      <c r="G6" s="83" t="s">
        <v>133</v>
      </c>
      <c r="J6" s="78"/>
      <c r="K6" s="78"/>
      <c r="L6" s="78"/>
      <c r="M6" s="78"/>
      <c r="N6" s="79"/>
      <c r="O6" s="79"/>
      <c r="P6" s="77" t="s">
        <v>21</v>
      </c>
      <c r="Q6" s="169" t="s">
        <v>1285</v>
      </c>
    </row>
    <row r="7" spans="1:17" ht="19.5" thickBot="1" x14ac:dyDescent="0.25">
      <c r="A7" s="90" t="s">
        <v>887</v>
      </c>
      <c r="B7" s="90">
        <v>1</v>
      </c>
      <c r="C7" s="90">
        <v>120303</v>
      </c>
      <c r="D7" s="90" t="s">
        <v>182</v>
      </c>
      <c r="E7" s="91" t="s">
        <v>6</v>
      </c>
      <c r="F7" s="91" t="s">
        <v>132</v>
      </c>
      <c r="G7" s="83" t="s">
        <v>134</v>
      </c>
      <c r="J7" s="78"/>
      <c r="K7" s="78"/>
      <c r="L7" s="78"/>
      <c r="M7" s="78"/>
      <c r="P7" s="77" t="s">
        <v>23</v>
      </c>
      <c r="Q7" s="169" t="s">
        <v>1286</v>
      </c>
    </row>
    <row r="8" spans="1:17" ht="19.5" thickBot="1" x14ac:dyDescent="0.25">
      <c r="A8" s="90" t="s">
        <v>887</v>
      </c>
      <c r="B8" s="90">
        <v>1</v>
      </c>
      <c r="C8" s="90">
        <v>120305</v>
      </c>
      <c r="D8" s="90" t="s">
        <v>183</v>
      </c>
      <c r="E8" s="91" t="s">
        <v>6</v>
      </c>
      <c r="F8" s="91" t="s">
        <v>132</v>
      </c>
      <c r="G8" s="83" t="s">
        <v>135</v>
      </c>
      <c r="J8" s="78"/>
      <c r="K8" s="78"/>
      <c r="L8" s="78"/>
      <c r="M8" s="78"/>
      <c r="P8" s="77" t="s">
        <v>24</v>
      </c>
      <c r="Q8" s="169" t="s">
        <v>1287</v>
      </c>
    </row>
    <row r="9" spans="1:17" ht="19.5" thickBot="1" x14ac:dyDescent="0.25">
      <c r="A9" s="90" t="s">
        <v>888</v>
      </c>
      <c r="B9" s="90">
        <v>1</v>
      </c>
      <c r="C9" s="90">
        <v>120399</v>
      </c>
      <c r="D9" s="90" t="s">
        <v>184</v>
      </c>
      <c r="E9" s="91" t="s">
        <v>6</v>
      </c>
      <c r="F9" s="91" t="s">
        <v>132</v>
      </c>
      <c r="G9" s="83" t="s">
        <v>136</v>
      </c>
      <c r="J9" s="78"/>
      <c r="K9" s="78"/>
      <c r="L9" s="78"/>
      <c r="M9" s="78"/>
      <c r="P9" s="77" t="s">
        <v>25</v>
      </c>
      <c r="Q9" s="169" t="s">
        <v>1288</v>
      </c>
    </row>
    <row r="10" spans="1:17" ht="21.75" thickBot="1" x14ac:dyDescent="0.25">
      <c r="A10" s="90" t="s">
        <v>889</v>
      </c>
      <c r="B10" s="90">
        <v>1</v>
      </c>
      <c r="C10" s="90">
        <v>120501</v>
      </c>
      <c r="D10" s="90" t="s">
        <v>185</v>
      </c>
      <c r="E10" s="91" t="s">
        <v>6</v>
      </c>
      <c r="F10" s="91" t="s">
        <v>132</v>
      </c>
      <c r="G10" s="83" t="s">
        <v>137</v>
      </c>
      <c r="I10" s="96"/>
      <c r="J10" s="78"/>
      <c r="K10" s="78"/>
      <c r="L10" s="78"/>
      <c r="M10" s="78"/>
      <c r="P10" s="80" t="s">
        <v>26</v>
      </c>
      <c r="Q10" s="169" t="s">
        <v>1289</v>
      </c>
    </row>
    <row r="11" spans="1:17" ht="19.5" thickBot="1" x14ac:dyDescent="0.25">
      <c r="A11" s="90" t="s">
        <v>889</v>
      </c>
      <c r="B11" s="90">
        <v>1</v>
      </c>
      <c r="C11" s="90">
        <v>120503</v>
      </c>
      <c r="D11" s="90" t="s">
        <v>186</v>
      </c>
      <c r="E11" s="91" t="s">
        <v>6</v>
      </c>
      <c r="F11" s="91" t="s">
        <v>132</v>
      </c>
      <c r="G11" s="83" t="s">
        <v>138</v>
      </c>
      <c r="P11" s="80" t="s">
        <v>27</v>
      </c>
      <c r="Q11" s="169" t="s">
        <v>1290</v>
      </c>
    </row>
    <row r="12" spans="1:17" ht="19.5" thickBot="1" x14ac:dyDescent="0.25">
      <c r="A12" s="90" t="s">
        <v>889</v>
      </c>
      <c r="B12" s="90">
        <v>1</v>
      </c>
      <c r="C12" s="90">
        <v>120505</v>
      </c>
      <c r="D12" s="90" t="s">
        <v>187</v>
      </c>
      <c r="E12" s="91" t="s">
        <v>6</v>
      </c>
      <c r="F12" s="91" t="s">
        <v>132</v>
      </c>
      <c r="G12" s="83" t="s">
        <v>139</v>
      </c>
      <c r="P12" s="77" t="s">
        <v>28</v>
      </c>
      <c r="Q12" s="169" t="s">
        <v>1291</v>
      </c>
    </row>
    <row r="13" spans="1:17" ht="19.5" thickBot="1" x14ac:dyDescent="0.25">
      <c r="A13" s="90" t="s">
        <v>890</v>
      </c>
      <c r="B13" s="90">
        <v>1</v>
      </c>
      <c r="C13" s="90">
        <v>120599</v>
      </c>
      <c r="D13" s="90" t="s">
        <v>188</v>
      </c>
      <c r="E13" s="91" t="s">
        <v>6</v>
      </c>
      <c r="F13" s="91" t="s">
        <v>132</v>
      </c>
      <c r="G13" s="83" t="s">
        <v>140</v>
      </c>
      <c r="P13" s="77" t="s">
        <v>29</v>
      </c>
      <c r="Q13" s="169" t="s">
        <v>1292</v>
      </c>
    </row>
    <row r="14" spans="1:17" ht="19.5" thickBot="1" x14ac:dyDescent="0.25">
      <c r="A14" s="90" t="s">
        <v>891</v>
      </c>
      <c r="B14" s="90">
        <v>1</v>
      </c>
      <c r="C14" s="90">
        <v>129999</v>
      </c>
      <c r="D14" s="90" t="s">
        <v>189</v>
      </c>
      <c r="E14" s="91" t="s">
        <v>6</v>
      </c>
      <c r="F14" s="91" t="s">
        <v>132</v>
      </c>
      <c r="G14" s="83" t="s">
        <v>141</v>
      </c>
      <c r="P14" s="77" t="s">
        <v>30</v>
      </c>
      <c r="Q14" s="169" t="s">
        <v>1293</v>
      </c>
    </row>
    <row r="15" spans="1:17" ht="19.5" thickBot="1" x14ac:dyDescent="0.25">
      <c r="A15" s="90" t="s">
        <v>847</v>
      </c>
      <c r="B15" s="90">
        <v>2</v>
      </c>
      <c r="C15" s="90">
        <v>100101</v>
      </c>
      <c r="D15" s="90" t="s">
        <v>811</v>
      </c>
      <c r="E15" s="91" t="s">
        <v>3</v>
      </c>
      <c r="F15" s="91" t="s">
        <v>13</v>
      </c>
      <c r="G15" s="81" t="s">
        <v>97</v>
      </c>
      <c r="P15" s="80" t="s">
        <v>31</v>
      </c>
      <c r="Q15" s="169" t="s">
        <v>1294</v>
      </c>
    </row>
    <row r="16" spans="1:17" ht="19.5" thickBot="1" x14ac:dyDescent="0.25">
      <c r="A16" s="90" t="s">
        <v>847</v>
      </c>
      <c r="B16" s="90">
        <v>2</v>
      </c>
      <c r="C16" s="90">
        <v>100103</v>
      </c>
      <c r="D16" s="90" t="s">
        <v>812</v>
      </c>
      <c r="E16" s="91" t="s">
        <v>3</v>
      </c>
      <c r="F16" s="91" t="s">
        <v>13</v>
      </c>
      <c r="G16" s="83" t="s">
        <v>98</v>
      </c>
      <c r="P16" s="80" t="s">
        <v>32</v>
      </c>
      <c r="Q16" s="169" t="s">
        <v>1295</v>
      </c>
    </row>
    <row r="17" spans="1:17" ht="19.5" thickBot="1" x14ac:dyDescent="0.25">
      <c r="A17" s="90" t="s">
        <v>847</v>
      </c>
      <c r="B17" s="90">
        <v>2</v>
      </c>
      <c r="C17" s="90">
        <v>100105</v>
      </c>
      <c r="D17" s="90" t="s">
        <v>813</v>
      </c>
      <c r="E17" s="91" t="s">
        <v>3</v>
      </c>
      <c r="F17" s="91" t="s">
        <v>13</v>
      </c>
      <c r="G17" s="83" t="s">
        <v>99</v>
      </c>
      <c r="P17" s="80" t="s">
        <v>33</v>
      </c>
      <c r="Q17" s="169" t="s">
        <v>1296</v>
      </c>
    </row>
    <row r="18" spans="1:17" ht="19.5" thickBot="1" x14ac:dyDescent="0.25">
      <c r="A18" s="90" t="s">
        <v>848</v>
      </c>
      <c r="B18" s="90">
        <v>2</v>
      </c>
      <c r="C18" s="90">
        <v>100199</v>
      </c>
      <c r="D18" s="90" t="s">
        <v>814</v>
      </c>
      <c r="E18" s="91" t="s">
        <v>3</v>
      </c>
      <c r="F18" s="91" t="s">
        <v>13</v>
      </c>
      <c r="G18" s="83" t="s">
        <v>100</v>
      </c>
      <c r="P18" s="80" t="s">
        <v>34</v>
      </c>
      <c r="Q18" s="169" t="s">
        <v>1297</v>
      </c>
    </row>
    <row r="19" spans="1:17" s="97" customFormat="1" ht="19.5" thickBot="1" x14ac:dyDescent="0.25">
      <c r="A19" s="90" t="s">
        <v>849</v>
      </c>
      <c r="B19" s="90">
        <v>2</v>
      </c>
      <c r="C19" s="90">
        <v>100301</v>
      </c>
      <c r="D19" s="90" t="s">
        <v>815</v>
      </c>
      <c r="E19" s="91" t="s">
        <v>3</v>
      </c>
      <c r="F19" s="91" t="s">
        <v>13</v>
      </c>
      <c r="G19" s="83" t="s">
        <v>101</v>
      </c>
      <c r="P19" s="80" t="s">
        <v>35</v>
      </c>
      <c r="Q19" s="169" t="s">
        <v>1298</v>
      </c>
    </row>
    <row r="20" spans="1:17" s="97" customFormat="1" ht="19.5" thickBot="1" x14ac:dyDescent="0.25">
      <c r="A20" s="90" t="s">
        <v>849</v>
      </c>
      <c r="B20" s="90">
        <v>2</v>
      </c>
      <c r="C20" s="90">
        <v>100303</v>
      </c>
      <c r="D20" s="90" t="s">
        <v>816</v>
      </c>
      <c r="E20" s="91" t="s">
        <v>3</v>
      </c>
      <c r="F20" s="91" t="s">
        <v>13</v>
      </c>
      <c r="G20" s="83" t="s">
        <v>102</v>
      </c>
      <c r="P20" s="77" t="s">
        <v>36</v>
      </c>
      <c r="Q20" s="169" t="s">
        <v>1299</v>
      </c>
    </row>
    <row r="21" spans="1:17" ht="19.5" thickBot="1" x14ac:dyDescent="0.25">
      <c r="A21" s="90" t="s">
        <v>849</v>
      </c>
      <c r="B21" s="90">
        <v>2</v>
      </c>
      <c r="C21" s="90">
        <v>100305</v>
      </c>
      <c r="D21" s="90" t="s">
        <v>817</v>
      </c>
      <c r="E21" s="91" t="s">
        <v>3</v>
      </c>
      <c r="F21" s="91" t="s">
        <v>13</v>
      </c>
      <c r="G21" s="83" t="s">
        <v>103</v>
      </c>
      <c r="P21" s="77" t="s">
        <v>37</v>
      </c>
      <c r="Q21" s="169" t="s">
        <v>1300</v>
      </c>
    </row>
    <row r="22" spans="1:17" ht="19.5" thickBot="1" x14ac:dyDescent="0.25">
      <c r="A22" s="90" t="s">
        <v>849</v>
      </c>
      <c r="B22" s="90">
        <v>2</v>
      </c>
      <c r="C22" s="90">
        <v>100307</v>
      </c>
      <c r="D22" s="90" t="s">
        <v>818</v>
      </c>
      <c r="E22" s="91" t="s">
        <v>3</v>
      </c>
      <c r="F22" s="91" t="s">
        <v>13</v>
      </c>
      <c r="G22" s="83" t="s">
        <v>104</v>
      </c>
      <c r="P22" s="77" t="s">
        <v>38</v>
      </c>
      <c r="Q22" s="169" t="s">
        <v>1301</v>
      </c>
    </row>
    <row r="23" spans="1:17" ht="19.5" thickBot="1" x14ac:dyDescent="0.25">
      <c r="A23" s="90" t="s">
        <v>849</v>
      </c>
      <c r="B23" s="90">
        <v>2</v>
      </c>
      <c r="C23" s="90">
        <v>100309</v>
      </c>
      <c r="D23" s="90" t="s">
        <v>819</v>
      </c>
      <c r="E23" s="91" t="s">
        <v>3</v>
      </c>
      <c r="F23" s="91" t="s">
        <v>13</v>
      </c>
      <c r="G23" s="83" t="s">
        <v>105</v>
      </c>
      <c r="P23" s="77" t="s">
        <v>39</v>
      </c>
      <c r="Q23" s="169" t="s">
        <v>1302</v>
      </c>
    </row>
    <row r="24" spans="1:17" ht="19.5" thickBot="1" x14ac:dyDescent="0.25">
      <c r="A24" s="90" t="s">
        <v>850</v>
      </c>
      <c r="B24" s="90">
        <v>2</v>
      </c>
      <c r="C24" s="90">
        <v>100399</v>
      </c>
      <c r="D24" s="90" t="s">
        <v>820</v>
      </c>
      <c r="E24" s="91" t="s">
        <v>3</v>
      </c>
      <c r="F24" s="91" t="s">
        <v>13</v>
      </c>
      <c r="G24" s="83" t="s">
        <v>106</v>
      </c>
      <c r="P24" s="77" t="s">
        <v>40</v>
      </c>
      <c r="Q24" s="169" t="s">
        <v>1303</v>
      </c>
    </row>
    <row r="25" spans="1:17" ht="19.5" thickBot="1" x14ac:dyDescent="0.25">
      <c r="A25" s="90" t="s">
        <v>851</v>
      </c>
      <c r="B25" s="90">
        <v>2</v>
      </c>
      <c r="C25" s="90">
        <v>100501</v>
      </c>
      <c r="D25" s="90" t="s">
        <v>821</v>
      </c>
      <c r="E25" s="91" t="s">
        <v>3</v>
      </c>
      <c r="F25" s="91" t="s">
        <v>13</v>
      </c>
      <c r="G25" s="83" t="s">
        <v>107</v>
      </c>
      <c r="P25" s="77" t="s">
        <v>41</v>
      </c>
      <c r="Q25" s="169" t="s">
        <v>1304</v>
      </c>
    </row>
    <row r="26" spans="1:17" ht="19.5" thickBot="1" x14ac:dyDescent="0.25">
      <c r="A26" s="90" t="s">
        <v>851</v>
      </c>
      <c r="B26" s="90">
        <v>2</v>
      </c>
      <c r="C26" s="90">
        <v>100503</v>
      </c>
      <c r="D26" s="90" t="s">
        <v>822</v>
      </c>
      <c r="E26" s="91" t="s">
        <v>3</v>
      </c>
      <c r="F26" s="91" t="s">
        <v>13</v>
      </c>
      <c r="G26" s="83" t="s">
        <v>108</v>
      </c>
      <c r="P26" s="77" t="s">
        <v>42</v>
      </c>
      <c r="Q26" s="169" t="s">
        <v>1305</v>
      </c>
    </row>
    <row r="27" spans="1:17" ht="19.5" thickBot="1" x14ac:dyDescent="0.25">
      <c r="A27" s="90" t="s">
        <v>851</v>
      </c>
      <c r="B27" s="90">
        <v>2</v>
      </c>
      <c r="C27" s="90">
        <v>100505</v>
      </c>
      <c r="D27" s="90" t="s">
        <v>823</v>
      </c>
      <c r="E27" s="91" t="s">
        <v>3</v>
      </c>
      <c r="F27" s="91" t="s">
        <v>13</v>
      </c>
      <c r="G27" s="83" t="s">
        <v>109</v>
      </c>
      <c r="P27" s="77" t="s">
        <v>43</v>
      </c>
      <c r="Q27" s="169" t="s">
        <v>1306</v>
      </c>
    </row>
    <row r="28" spans="1:17" ht="19.5" thickBot="1" x14ac:dyDescent="0.25">
      <c r="A28" s="90" t="s">
        <v>852</v>
      </c>
      <c r="B28" s="90">
        <v>2</v>
      </c>
      <c r="C28" s="90">
        <v>100599</v>
      </c>
      <c r="D28" s="90" t="s">
        <v>824</v>
      </c>
      <c r="E28" s="91" t="s">
        <v>3</v>
      </c>
      <c r="F28" s="91" t="s">
        <v>13</v>
      </c>
      <c r="G28" s="83" t="s">
        <v>110</v>
      </c>
      <c r="P28" s="77" t="s">
        <v>44</v>
      </c>
      <c r="Q28" s="169" t="s">
        <v>1307</v>
      </c>
    </row>
    <row r="29" spans="1:17" ht="19.5" thickBot="1" x14ac:dyDescent="0.25">
      <c r="A29" s="90" t="s">
        <v>853</v>
      </c>
      <c r="B29" s="90">
        <v>2</v>
      </c>
      <c r="C29" s="90">
        <v>100701</v>
      </c>
      <c r="D29" s="90" t="s">
        <v>825</v>
      </c>
      <c r="E29" s="91" t="s">
        <v>3</v>
      </c>
      <c r="F29" s="91" t="s">
        <v>13</v>
      </c>
      <c r="G29" s="83" t="s">
        <v>111</v>
      </c>
      <c r="P29" s="77" t="s">
        <v>45</v>
      </c>
      <c r="Q29" s="169" t="s">
        <v>1308</v>
      </c>
    </row>
    <row r="30" spans="1:17" ht="19.5" thickBot="1" x14ac:dyDescent="0.25">
      <c r="A30" s="90" t="s">
        <v>853</v>
      </c>
      <c r="B30" s="90">
        <v>2</v>
      </c>
      <c r="C30" s="90">
        <v>100703</v>
      </c>
      <c r="D30" s="90" t="s">
        <v>826</v>
      </c>
      <c r="E30" s="91" t="s">
        <v>3</v>
      </c>
      <c r="F30" s="91" t="s">
        <v>13</v>
      </c>
      <c r="G30" s="83" t="s">
        <v>112</v>
      </c>
      <c r="P30" s="77" t="s">
        <v>46</v>
      </c>
      <c r="Q30" s="169" t="s">
        <v>1309</v>
      </c>
    </row>
    <row r="31" spans="1:17" ht="19.5" thickBot="1" x14ac:dyDescent="0.25">
      <c r="A31" s="90" t="s">
        <v>853</v>
      </c>
      <c r="B31" s="90">
        <v>2</v>
      </c>
      <c r="C31" s="90">
        <v>100705</v>
      </c>
      <c r="D31" s="90" t="s">
        <v>827</v>
      </c>
      <c r="E31" s="91" t="s">
        <v>3</v>
      </c>
      <c r="F31" s="91" t="s">
        <v>13</v>
      </c>
      <c r="G31" s="83" t="s">
        <v>113</v>
      </c>
      <c r="P31" s="77" t="s">
        <v>47</v>
      </c>
      <c r="Q31" s="169" t="s">
        <v>1310</v>
      </c>
    </row>
    <row r="32" spans="1:17" ht="19.5" thickBot="1" x14ac:dyDescent="0.25">
      <c r="A32" s="90" t="s">
        <v>853</v>
      </c>
      <c r="B32" s="90">
        <v>2</v>
      </c>
      <c r="C32" s="90">
        <v>100707</v>
      </c>
      <c r="D32" s="90" t="s">
        <v>828</v>
      </c>
      <c r="E32" s="91" t="s">
        <v>3</v>
      </c>
      <c r="F32" s="91" t="s">
        <v>13</v>
      </c>
      <c r="G32" s="83" t="s">
        <v>114</v>
      </c>
      <c r="P32" s="77" t="s">
        <v>48</v>
      </c>
      <c r="Q32" s="169" t="s">
        <v>1311</v>
      </c>
    </row>
    <row r="33" spans="1:17" ht="19.5" thickBot="1" x14ac:dyDescent="0.25">
      <c r="A33" s="90" t="s">
        <v>854</v>
      </c>
      <c r="B33" s="90">
        <v>2</v>
      </c>
      <c r="C33" s="90">
        <v>100799</v>
      </c>
      <c r="D33" s="90" t="s">
        <v>829</v>
      </c>
      <c r="E33" s="91" t="s">
        <v>3</v>
      </c>
      <c r="F33" s="91" t="s">
        <v>13</v>
      </c>
      <c r="G33" s="83" t="s">
        <v>115</v>
      </c>
      <c r="P33" s="77" t="s">
        <v>49</v>
      </c>
      <c r="Q33" s="169" t="s">
        <v>1312</v>
      </c>
    </row>
    <row r="34" spans="1:17" ht="19.5" thickBot="1" x14ac:dyDescent="0.25">
      <c r="A34" s="90" t="s">
        <v>855</v>
      </c>
      <c r="B34" s="90">
        <v>2</v>
      </c>
      <c r="C34" s="90">
        <v>10101</v>
      </c>
      <c r="D34" s="90" t="s">
        <v>202</v>
      </c>
      <c r="E34" s="98" t="s">
        <v>3</v>
      </c>
      <c r="F34" s="99" t="s">
        <v>13</v>
      </c>
      <c r="G34" s="83" t="s">
        <v>203</v>
      </c>
      <c r="P34" s="77" t="s">
        <v>50</v>
      </c>
      <c r="Q34" s="169" t="s">
        <v>1313</v>
      </c>
    </row>
    <row r="35" spans="1:17" ht="19.5" thickBot="1" x14ac:dyDescent="0.25">
      <c r="A35" s="90" t="s">
        <v>856</v>
      </c>
      <c r="B35" s="90">
        <v>2</v>
      </c>
      <c r="C35" s="90">
        <v>10103</v>
      </c>
      <c r="D35" s="90" t="s">
        <v>204</v>
      </c>
      <c r="E35" s="98" t="s">
        <v>3</v>
      </c>
      <c r="F35" s="91" t="s">
        <v>13</v>
      </c>
      <c r="G35" s="83" t="s">
        <v>205</v>
      </c>
      <c r="P35" s="77" t="s">
        <v>51</v>
      </c>
      <c r="Q35" s="169" t="s">
        <v>1314</v>
      </c>
    </row>
    <row r="36" spans="1:17" ht="19.5" thickBot="1" x14ac:dyDescent="0.25">
      <c r="A36" s="90" t="s">
        <v>857</v>
      </c>
      <c r="B36" s="90">
        <v>2</v>
      </c>
      <c r="C36" s="90">
        <v>10199</v>
      </c>
      <c r="D36" s="90" t="s">
        <v>206</v>
      </c>
      <c r="E36" s="91" t="s">
        <v>3</v>
      </c>
      <c r="F36" s="91" t="s">
        <v>13</v>
      </c>
      <c r="G36" s="83" t="s">
        <v>207</v>
      </c>
      <c r="P36" s="77" t="s">
        <v>52</v>
      </c>
      <c r="Q36" s="169" t="s">
        <v>1315</v>
      </c>
    </row>
    <row r="37" spans="1:17" ht="19.5" thickBot="1" x14ac:dyDescent="0.25">
      <c r="A37" s="90" t="s">
        <v>858</v>
      </c>
      <c r="B37" s="90">
        <v>2</v>
      </c>
      <c r="C37" s="90">
        <v>10301</v>
      </c>
      <c r="D37" s="90" t="s">
        <v>208</v>
      </c>
      <c r="E37" s="91" t="s">
        <v>3</v>
      </c>
      <c r="F37" s="91" t="s">
        <v>13</v>
      </c>
      <c r="G37" s="83" t="s">
        <v>209</v>
      </c>
      <c r="P37" s="77" t="s">
        <v>53</v>
      </c>
      <c r="Q37" s="169" t="s">
        <v>1316</v>
      </c>
    </row>
    <row r="38" spans="1:17" ht="19.5" thickBot="1" x14ac:dyDescent="0.25">
      <c r="A38" s="90" t="s">
        <v>859</v>
      </c>
      <c r="B38" s="90">
        <v>2</v>
      </c>
      <c r="C38" s="90">
        <v>10303</v>
      </c>
      <c r="D38" s="90" t="s">
        <v>210</v>
      </c>
      <c r="E38" s="91" t="s">
        <v>3</v>
      </c>
      <c r="F38" s="91" t="s">
        <v>13</v>
      </c>
      <c r="G38" s="83" t="s">
        <v>211</v>
      </c>
      <c r="P38" s="77" t="s">
        <v>54</v>
      </c>
      <c r="Q38" s="169" t="s">
        <v>1317</v>
      </c>
    </row>
    <row r="39" spans="1:17" ht="19.5" thickBot="1" x14ac:dyDescent="0.25">
      <c r="A39" s="90" t="s">
        <v>860</v>
      </c>
      <c r="B39" s="90">
        <v>2</v>
      </c>
      <c r="C39" s="90">
        <v>10501</v>
      </c>
      <c r="D39" s="90" t="s">
        <v>212</v>
      </c>
      <c r="E39" s="91" t="s">
        <v>3</v>
      </c>
      <c r="F39" s="91" t="s">
        <v>13</v>
      </c>
      <c r="G39" s="83" t="s">
        <v>213</v>
      </c>
      <c r="P39" s="77" t="s">
        <v>55</v>
      </c>
      <c r="Q39" s="169" t="s">
        <v>1318</v>
      </c>
    </row>
    <row r="40" spans="1:17" ht="19.5" thickBot="1" x14ac:dyDescent="0.25">
      <c r="A40" s="90" t="s">
        <v>861</v>
      </c>
      <c r="B40" s="90">
        <v>2</v>
      </c>
      <c r="C40" s="90">
        <v>10503</v>
      </c>
      <c r="D40" s="90" t="s">
        <v>214</v>
      </c>
      <c r="E40" s="91" t="s">
        <v>3</v>
      </c>
      <c r="F40" s="99" t="s">
        <v>13</v>
      </c>
      <c r="G40" s="83" t="s">
        <v>215</v>
      </c>
      <c r="P40" s="77" t="s">
        <v>56</v>
      </c>
      <c r="Q40" s="169" t="s">
        <v>1319</v>
      </c>
    </row>
    <row r="41" spans="1:17" ht="19.5" thickBot="1" x14ac:dyDescent="0.25">
      <c r="A41" s="90" t="s">
        <v>862</v>
      </c>
      <c r="B41" s="90">
        <v>2</v>
      </c>
      <c r="C41" s="90">
        <v>10599</v>
      </c>
      <c r="D41" s="90" t="s">
        <v>216</v>
      </c>
      <c r="E41" s="91" t="s">
        <v>3</v>
      </c>
      <c r="F41" s="91" t="s">
        <v>13</v>
      </c>
      <c r="G41" s="83" t="s">
        <v>217</v>
      </c>
      <c r="P41" s="77" t="s">
        <v>57</v>
      </c>
      <c r="Q41" s="169" t="s">
        <v>1320</v>
      </c>
    </row>
    <row r="42" spans="1:17" ht="19.5" thickBot="1" x14ac:dyDescent="0.25">
      <c r="A42" s="90" t="s">
        <v>863</v>
      </c>
      <c r="B42" s="90">
        <v>2</v>
      </c>
      <c r="C42" s="90">
        <v>10701</v>
      </c>
      <c r="D42" s="90" t="s">
        <v>218</v>
      </c>
      <c r="E42" s="91" t="s">
        <v>3</v>
      </c>
      <c r="F42" s="91" t="s">
        <v>13</v>
      </c>
      <c r="G42" s="83" t="s">
        <v>219</v>
      </c>
      <c r="P42" s="77" t="s">
        <v>58</v>
      </c>
      <c r="Q42" s="169" t="s">
        <v>1321</v>
      </c>
    </row>
    <row r="43" spans="1:17" ht="19.5" thickBot="1" x14ac:dyDescent="0.25">
      <c r="A43" s="90" t="s">
        <v>864</v>
      </c>
      <c r="B43" s="90">
        <v>2</v>
      </c>
      <c r="C43" s="90">
        <v>10703</v>
      </c>
      <c r="D43" s="90" t="s">
        <v>220</v>
      </c>
      <c r="E43" s="91" t="s">
        <v>3</v>
      </c>
      <c r="F43" s="91" t="s">
        <v>13</v>
      </c>
      <c r="G43" s="83" t="s">
        <v>221</v>
      </c>
      <c r="P43" s="77" t="s">
        <v>59</v>
      </c>
      <c r="Q43" s="169" t="s">
        <v>1322</v>
      </c>
    </row>
    <row r="44" spans="1:17" ht="19.5" thickBot="1" x14ac:dyDescent="0.25">
      <c r="A44" s="90" t="s">
        <v>865</v>
      </c>
      <c r="B44" s="90">
        <v>2</v>
      </c>
      <c r="C44" s="90">
        <v>10705</v>
      </c>
      <c r="D44" s="90" t="s">
        <v>222</v>
      </c>
      <c r="E44" s="91" t="s">
        <v>3</v>
      </c>
      <c r="F44" s="91" t="s">
        <v>13</v>
      </c>
      <c r="G44" s="83" t="s">
        <v>223</v>
      </c>
      <c r="P44" s="80" t="s">
        <v>60</v>
      </c>
      <c r="Q44" s="169" t="s">
        <v>1323</v>
      </c>
    </row>
    <row r="45" spans="1:17" ht="19.5" thickBot="1" x14ac:dyDescent="0.25">
      <c r="A45" s="90" t="s">
        <v>866</v>
      </c>
      <c r="B45" s="90">
        <v>2</v>
      </c>
      <c r="C45" s="90">
        <v>10707</v>
      </c>
      <c r="D45" s="90" t="s">
        <v>224</v>
      </c>
      <c r="E45" s="91" t="s">
        <v>3</v>
      </c>
      <c r="F45" s="91" t="s">
        <v>13</v>
      </c>
      <c r="G45" s="83" t="s">
        <v>225</v>
      </c>
      <c r="P45" s="80" t="s">
        <v>61</v>
      </c>
      <c r="Q45" s="169" t="s">
        <v>1324</v>
      </c>
    </row>
    <row r="46" spans="1:17" ht="19.5" thickBot="1" x14ac:dyDescent="0.25">
      <c r="A46" s="90" t="s">
        <v>867</v>
      </c>
      <c r="B46" s="90">
        <v>2</v>
      </c>
      <c r="C46" s="90">
        <v>10709</v>
      </c>
      <c r="D46" s="90" t="s">
        <v>226</v>
      </c>
      <c r="E46" s="91" t="s">
        <v>3</v>
      </c>
      <c r="F46" s="91" t="s">
        <v>13</v>
      </c>
      <c r="G46" s="83" t="s">
        <v>227</v>
      </c>
      <c r="P46" s="80" t="s">
        <v>62</v>
      </c>
      <c r="Q46" s="169" t="s">
        <v>1325</v>
      </c>
    </row>
    <row r="47" spans="1:17" ht="19.5" thickBot="1" x14ac:dyDescent="0.25">
      <c r="A47" s="90" t="s">
        <v>868</v>
      </c>
      <c r="B47" s="90">
        <v>2</v>
      </c>
      <c r="C47" s="90">
        <v>10711</v>
      </c>
      <c r="D47" s="90" t="s">
        <v>228</v>
      </c>
      <c r="E47" s="91" t="s">
        <v>3</v>
      </c>
      <c r="F47" s="91" t="s">
        <v>13</v>
      </c>
      <c r="G47" s="83" t="s">
        <v>229</v>
      </c>
      <c r="P47" s="80" t="s">
        <v>63</v>
      </c>
      <c r="Q47" s="169" t="s">
        <v>1326</v>
      </c>
    </row>
    <row r="48" spans="1:17" ht="19.5" thickBot="1" x14ac:dyDescent="0.25">
      <c r="A48" s="90" t="s">
        <v>869</v>
      </c>
      <c r="B48" s="90">
        <v>2</v>
      </c>
      <c r="C48" s="90">
        <v>10713</v>
      </c>
      <c r="D48" s="90" t="s">
        <v>230</v>
      </c>
      <c r="E48" s="91" t="s">
        <v>3</v>
      </c>
      <c r="F48" s="91" t="s">
        <v>13</v>
      </c>
      <c r="G48" s="83" t="s">
        <v>231</v>
      </c>
      <c r="P48" s="80" t="s">
        <v>64</v>
      </c>
      <c r="Q48" s="169" t="s">
        <v>1327</v>
      </c>
    </row>
    <row r="49" spans="1:17" ht="19.5" thickBot="1" x14ac:dyDescent="0.25">
      <c r="A49" s="90" t="s">
        <v>870</v>
      </c>
      <c r="B49" s="90">
        <v>2</v>
      </c>
      <c r="C49" s="90">
        <v>10799</v>
      </c>
      <c r="D49" s="90" t="s">
        <v>232</v>
      </c>
      <c r="E49" s="91" t="s">
        <v>3</v>
      </c>
      <c r="F49" s="91" t="s">
        <v>13</v>
      </c>
      <c r="G49" s="83" t="s">
        <v>233</v>
      </c>
      <c r="P49" s="80" t="s">
        <v>65</v>
      </c>
      <c r="Q49" s="169" t="s">
        <v>1328</v>
      </c>
    </row>
    <row r="50" spans="1:17" ht="19.5" thickBot="1" x14ac:dyDescent="0.25">
      <c r="A50" s="90" t="s">
        <v>871</v>
      </c>
      <c r="B50" s="90">
        <v>2</v>
      </c>
      <c r="C50" s="90">
        <v>10901</v>
      </c>
      <c r="D50" s="90" t="s">
        <v>234</v>
      </c>
      <c r="E50" s="91" t="s">
        <v>3</v>
      </c>
      <c r="F50" s="91" t="s">
        <v>13</v>
      </c>
      <c r="G50" s="83" t="s">
        <v>235</v>
      </c>
      <c r="P50" s="80" t="s">
        <v>66</v>
      </c>
      <c r="Q50" s="169" t="s">
        <v>1329</v>
      </c>
    </row>
    <row r="51" spans="1:17" ht="19.5" thickBot="1" x14ac:dyDescent="0.25">
      <c r="A51" s="90" t="s">
        <v>872</v>
      </c>
      <c r="B51" s="90">
        <v>2</v>
      </c>
      <c r="C51" s="90">
        <v>10903</v>
      </c>
      <c r="D51" s="90" t="s">
        <v>236</v>
      </c>
      <c r="E51" s="91" t="s">
        <v>3</v>
      </c>
      <c r="F51" s="91" t="s">
        <v>13</v>
      </c>
      <c r="G51" s="83" t="s">
        <v>237</v>
      </c>
      <c r="P51" s="80" t="s">
        <v>67</v>
      </c>
      <c r="Q51" s="169" t="s">
        <v>1330</v>
      </c>
    </row>
    <row r="52" spans="1:17" ht="19.5" thickBot="1" x14ac:dyDescent="0.25">
      <c r="A52" s="90" t="s">
        <v>873</v>
      </c>
      <c r="B52" s="90">
        <v>2</v>
      </c>
      <c r="C52" s="90">
        <v>10905</v>
      </c>
      <c r="D52" s="90" t="s">
        <v>238</v>
      </c>
      <c r="E52" s="91" t="s">
        <v>3</v>
      </c>
      <c r="F52" s="91" t="s">
        <v>13</v>
      </c>
      <c r="G52" s="83" t="s">
        <v>239</v>
      </c>
      <c r="P52" s="80" t="s">
        <v>68</v>
      </c>
      <c r="Q52" s="169" t="s">
        <v>1331</v>
      </c>
    </row>
    <row r="53" spans="1:17" ht="19.5" thickBot="1" x14ac:dyDescent="0.25">
      <c r="A53" s="90" t="s">
        <v>874</v>
      </c>
      <c r="B53" s="90">
        <v>2</v>
      </c>
      <c r="C53" s="90">
        <v>10907</v>
      </c>
      <c r="D53" s="90" t="s">
        <v>841</v>
      </c>
      <c r="E53" s="91" t="s">
        <v>3</v>
      </c>
      <c r="F53" s="91" t="s">
        <v>13</v>
      </c>
      <c r="G53" s="83" t="s">
        <v>842</v>
      </c>
      <c r="P53" s="80" t="s">
        <v>69</v>
      </c>
      <c r="Q53" s="169" t="s">
        <v>1332</v>
      </c>
    </row>
    <row r="54" spans="1:17" ht="19.5" thickBot="1" x14ac:dyDescent="0.25">
      <c r="A54" s="90" t="s">
        <v>875</v>
      </c>
      <c r="B54" s="90">
        <v>2</v>
      </c>
      <c r="C54" s="90">
        <v>10909</v>
      </c>
      <c r="D54" s="90" t="s">
        <v>240</v>
      </c>
      <c r="E54" s="91" t="s">
        <v>3</v>
      </c>
      <c r="F54" s="91" t="s">
        <v>13</v>
      </c>
      <c r="G54" s="83" t="s">
        <v>241</v>
      </c>
      <c r="P54" s="80" t="s">
        <v>70</v>
      </c>
      <c r="Q54" s="169" t="s">
        <v>1333</v>
      </c>
    </row>
    <row r="55" spans="1:17" ht="19.5" thickBot="1" x14ac:dyDescent="0.25">
      <c r="A55" s="90" t="s">
        <v>876</v>
      </c>
      <c r="B55" s="90">
        <v>2</v>
      </c>
      <c r="C55" s="90">
        <v>10911</v>
      </c>
      <c r="D55" s="90" t="s">
        <v>242</v>
      </c>
      <c r="E55" s="91" t="s">
        <v>3</v>
      </c>
      <c r="F55" s="91" t="s">
        <v>13</v>
      </c>
      <c r="G55" s="83" t="s">
        <v>243</v>
      </c>
      <c r="P55" s="80" t="s">
        <v>71</v>
      </c>
      <c r="Q55" s="169" t="s">
        <v>1334</v>
      </c>
    </row>
    <row r="56" spans="1:17" ht="19.5" thickBot="1" x14ac:dyDescent="0.25">
      <c r="A56" s="90" t="s">
        <v>877</v>
      </c>
      <c r="B56" s="90">
        <v>2</v>
      </c>
      <c r="C56" s="90">
        <v>10913</v>
      </c>
      <c r="D56" s="90" t="s">
        <v>244</v>
      </c>
      <c r="E56" s="91" t="s">
        <v>3</v>
      </c>
      <c r="F56" s="91" t="s">
        <v>13</v>
      </c>
      <c r="G56" s="83" t="s">
        <v>245</v>
      </c>
      <c r="P56" s="80" t="s">
        <v>72</v>
      </c>
      <c r="Q56" s="169" t="s">
        <v>1335</v>
      </c>
    </row>
    <row r="57" spans="1:17" ht="19.5" thickBot="1" x14ac:dyDescent="0.25">
      <c r="A57" s="90" t="s">
        <v>878</v>
      </c>
      <c r="B57" s="90">
        <v>2</v>
      </c>
      <c r="C57" s="90">
        <v>10915</v>
      </c>
      <c r="D57" s="90" t="s">
        <v>246</v>
      </c>
      <c r="E57" s="91" t="s">
        <v>3</v>
      </c>
      <c r="F57" s="91" t="s">
        <v>13</v>
      </c>
      <c r="G57" s="83" t="s">
        <v>247</v>
      </c>
      <c r="P57" s="80" t="s">
        <v>73</v>
      </c>
      <c r="Q57" s="169" t="s">
        <v>1336</v>
      </c>
    </row>
    <row r="58" spans="1:17" ht="19.5" thickBot="1" x14ac:dyDescent="0.25">
      <c r="A58" s="90" t="s">
        <v>879</v>
      </c>
      <c r="B58" s="90">
        <v>2</v>
      </c>
      <c r="C58" s="90">
        <v>10999</v>
      </c>
      <c r="D58" s="90" t="s">
        <v>248</v>
      </c>
      <c r="E58" s="91" t="s">
        <v>3</v>
      </c>
      <c r="F58" s="91" t="s">
        <v>13</v>
      </c>
      <c r="G58" s="83" t="s">
        <v>249</v>
      </c>
      <c r="P58" s="80" t="s">
        <v>74</v>
      </c>
      <c r="Q58" s="169" t="s">
        <v>1337</v>
      </c>
    </row>
    <row r="59" spans="1:17" ht="19.5" thickBot="1" x14ac:dyDescent="0.25">
      <c r="A59" s="90" t="s">
        <v>879</v>
      </c>
      <c r="B59" s="90">
        <v>2</v>
      </c>
      <c r="C59" s="90">
        <v>109999</v>
      </c>
      <c r="D59" s="90" t="s">
        <v>830</v>
      </c>
      <c r="E59" s="91" t="s">
        <v>3</v>
      </c>
      <c r="F59" s="91" t="s">
        <v>13</v>
      </c>
      <c r="G59" s="83" t="s">
        <v>116</v>
      </c>
      <c r="P59" s="80" t="s">
        <v>75</v>
      </c>
      <c r="Q59" s="169" t="s">
        <v>1338</v>
      </c>
    </row>
    <row r="60" spans="1:17" ht="19.5" thickBot="1" x14ac:dyDescent="0.25">
      <c r="A60" s="90" t="s">
        <v>880</v>
      </c>
      <c r="B60" s="90">
        <v>2</v>
      </c>
      <c r="C60" s="90">
        <v>110101</v>
      </c>
      <c r="D60" s="90" t="s">
        <v>831</v>
      </c>
      <c r="E60" s="91" t="s">
        <v>3</v>
      </c>
      <c r="F60" s="91" t="s">
        <v>13</v>
      </c>
      <c r="G60" s="81" t="s">
        <v>117</v>
      </c>
      <c r="P60" s="80" t="s">
        <v>76</v>
      </c>
      <c r="Q60" s="169" t="s">
        <v>1339</v>
      </c>
    </row>
    <row r="61" spans="1:17" ht="19.5" thickBot="1" x14ac:dyDescent="0.25">
      <c r="A61" s="90" t="s">
        <v>880</v>
      </c>
      <c r="B61" s="90">
        <v>2</v>
      </c>
      <c r="C61" s="90">
        <v>110103</v>
      </c>
      <c r="D61" s="90" t="s">
        <v>832</v>
      </c>
      <c r="E61" s="91" t="s">
        <v>3</v>
      </c>
      <c r="F61" s="91" t="s">
        <v>13</v>
      </c>
      <c r="G61" s="83" t="s">
        <v>118</v>
      </c>
      <c r="P61" s="80" t="s">
        <v>77</v>
      </c>
      <c r="Q61" s="169" t="s">
        <v>1340</v>
      </c>
    </row>
    <row r="62" spans="1:17" ht="19.5" thickBot="1" x14ac:dyDescent="0.25">
      <c r="A62" s="90" t="s">
        <v>880</v>
      </c>
      <c r="B62" s="90">
        <v>2</v>
      </c>
      <c r="C62" s="90">
        <v>110105</v>
      </c>
      <c r="D62" s="90" t="s">
        <v>833</v>
      </c>
      <c r="E62" s="91" t="s">
        <v>3</v>
      </c>
      <c r="F62" s="91" t="s">
        <v>13</v>
      </c>
      <c r="G62" s="83" t="s">
        <v>119</v>
      </c>
      <c r="P62" s="80" t="s">
        <v>78</v>
      </c>
      <c r="Q62" s="169" t="s">
        <v>1341</v>
      </c>
    </row>
    <row r="63" spans="1:17" ht="19.5" thickBot="1" x14ac:dyDescent="0.25">
      <c r="A63" s="90" t="s">
        <v>880</v>
      </c>
      <c r="B63" s="90">
        <v>2</v>
      </c>
      <c r="C63" s="90">
        <v>110107</v>
      </c>
      <c r="D63" s="90" t="s">
        <v>834</v>
      </c>
      <c r="E63" s="91" t="s">
        <v>3</v>
      </c>
      <c r="F63" s="91" t="s">
        <v>13</v>
      </c>
      <c r="G63" s="83" t="s">
        <v>120</v>
      </c>
      <c r="P63" s="80" t="s">
        <v>79</v>
      </c>
      <c r="Q63" s="169" t="s">
        <v>1342</v>
      </c>
    </row>
    <row r="64" spans="1:17" ht="19.5" thickBot="1" x14ac:dyDescent="0.25">
      <c r="A64" s="90" t="s">
        <v>880</v>
      </c>
      <c r="B64" s="90">
        <v>2</v>
      </c>
      <c r="C64" s="90">
        <v>110109</v>
      </c>
      <c r="D64" s="90" t="s">
        <v>835</v>
      </c>
      <c r="E64" s="91" t="s">
        <v>3</v>
      </c>
      <c r="F64" s="91" t="s">
        <v>13</v>
      </c>
      <c r="G64" s="83" t="s">
        <v>121</v>
      </c>
      <c r="P64" s="80" t="s">
        <v>80</v>
      </c>
      <c r="Q64" s="169" t="s">
        <v>1343</v>
      </c>
    </row>
    <row r="65" spans="1:17" ht="19.5" thickBot="1" x14ac:dyDescent="0.25">
      <c r="A65" s="90" t="s">
        <v>881</v>
      </c>
      <c r="B65" s="90">
        <v>2</v>
      </c>
      <c r="C65" s="90">
        <v>110111</v>
      </c>
      <c r="D65" s="90" t="s">
        <v>836</v>
      </c>
      <c r="E65" s="91" t="s">
        <v>3</v>
      </c>
      <c r="F65" s="91" t="s">
        <v>13</v>
      </c>
      <c r="G65" s="83" t="s">
        <v>122</v>
      </c>
      <c r="P65" s="80" t="s">
        <v>81</v>
      </c>
      <c r="Q65" s="169" t="s">
        <v>1344</v>
      </c>
    </row>
    <row r="66" spans="1:17" ht="19.5" thickBot="1" x14ac:dyDescent="0.25">
      <c r="A66" s="90" t="s">
        <v>882</v>
      </c>
      <c r="B66" s="90">
        <v>2</v>
      </c>
      <c r="C66" s="90">
        <v>110199</v>
      </c>
      <c r="D66" s="90" t="s">
        <v>837</v>
      </c>
      <c r="E66" s="91" t="s">
        <v>3</v>
      </c>
      <c r="F66" s="91" t="s">
        <v>13</v>
      </c>
      <c r="G66" s="83" t="s">
        <v>123</v>
      </c>
      <c r="P66" s="80" t="s">
        <v>82</v>
      </c>
      <c r="Q66" s="169" t="s">
        <v>1345</v>
      </c>
    </row>
    <row r="67" spans="1:17" ht="19.5" thickBot="1" x14ac:dyDescent="0.25">
      <c r="A67" s="90" t="s">
        <v>883</v>
      </c>
      <c r="B67" s="90">
        <v>2</v>
      </c>
      <c r="C67" s="90">
        <v>110301</v>
      </c>
      <c r="D67" s="90" t="s">
        <v>838</v>
      </c>
      <c r="E67" s="91" t="s">
        <v>3</v>
      </c>
      <c r="F67" s="91" t="s">
        <v>13</v>
      </c>
      <c r="G67" s="83" t="s">
        <v>124</v>
      </c>
      <c r="P67" s="80" t="s">
        <v>83</v>
      </c>
      <c r="Q67" s="169" t="s">
        <v>1346</v>
      </c>
    </row>
    <row r="68" spans="1:17" ht="19.5" thickBot="1" x14ac:dyDescent="0.25">
      <c r="A68" s="90" t="s">
        <v>883</v>
      </c>
      <c r="B68" s="90">
        <v>2</v>
      </c>
      <c r="C68" s="90">
        <v>110303</v>
      </c>
      <c r="D68" s="90" t="s">
        <v>839</v>
      </c>
      <c r="E68" s="91" t="s">
        <v>3</v>
      </c>
      <c r="F68" s="91" t="s">
        <v>13</v>
      </c>
      <c r="G68" s="83" t="s">
        <v>125</v>
      </c>
      <c r="P68" s="80" t="s">
        <v>84</v>
      </c>
      <c r="Q68" s="169" t="s">
        <v>1347</v>
      </c>
    </row>
    <row r="69" spans="1:17" ht="19.5" thickBot="1" x14ac:dyDescent="0.25">
      <c r="A69" s="90" t="s">
        <v>884</v>
      </c>
      <c r="B69" s="90">
        <v>2</v>
      </c>
      <c r="C69" s="90">
        <v>110399</v>
      </c>
      <c r="D69" s="90" t="s">
        <v>840</v>
      </c>
      <c r="E69" s="91" t="s">
        <v>3</v>
      </c>
      <c r="F69" s="91" t="s">
        <v>13</v>
      </c>
      <c r="G69" s="83" t="s">
        <v>126</v>
      </c>
      <c r="P69" s="80" t="s">
        <v>85</v>
      </c>
      <c r="Q69" s="169" t="s">
        <v>1348</v>
      </c>
    </row>
    <row r="70" spans="1:17" ht="19.5" thickBot="1" x14ac:dyDescent="0.25">
      <c r="A70" s="90" t="s">
        <v>892</v>
      </c>
      <c r="B70" s="90">
        <v>2</v>
      </c>
      <c r="C70" s="90">
        <v>19901</v>
      </c>
      <c r="D70" s="90" t="s">
        <v>250</v>
      </c>
      <c r="E70" s="91" t="s">
        <v>3</v>
      </c>
      <c r="F70" s="91" t="s">
        <v>13</v>
      </c>
      <c r="G70" s="83" t="s">
        <v>251</v>
      </c>
      <c r="P70" s="80" t="s">
        <v>86</v>
      </c>
      <c r="Q70" s="169" t="s">
        <v>1349</v>
      </c>
    </row>
    <row r="71" spans="1:17" ht="19.5" thickBot="1" x14ac:dyDescent="0.25">
      <c r="A71" s="90" t="s">
        <v>893</v>
      </c>
      <c r="B71" s="90">
        <v>2</v>
      </c>
      <c r="C71" s="90">
        <v>19903</v>
      </c>
      <c r="D71" s="90" t="s">
        <v>252</v>
      </c>
      <c r="E71" s="91" t="s">
        <v>3</v>
      </c>
      <c r="F71" s="91" t="s">
        <v>13</v>
      </c>
      <c r="G71" s="83" t="s">
        <v>253</v>
      </c>
      <c r="P71" s="80" t="s">
        <v>87</v>
      </c>
      <c r="Q71" s="169" t="s">
        <v>1350</v>
      </c>
    </row>
    <row r="72" spans="1:17" ht="19.5" thickBot="1" x14ac:dyDescent="0.25">
      <c r="A72" s="90" t="s">
        <v>894</v>
      </c>
      <c r="B72" s="90">
        <v>2</v>
      </c>
      <c r="C72" s="90">
        <v>19905</v>
      </c>
      <c r="D72" s="90" t="s">
        <v>254</v>
      </c>
      <c r="E72" s="91" t="s">
        <v>3</v>
      </c>
      <c r="F72" s="91" t="s">
        <v>13</v>
      </c>
      <c r="G72" s="83" t="s">
        <v>255</v>
      </c>
      <c r="P72" s="80" t="s">
        <v>88</v>
      </c>
      <c r="Q72" s="169" t="s">
        <v>1351</v>
      </c>
    </row>
    <row r="73" spans="1:17" ht="19.5" thickBot="1" x14ac:dyDescent="0.25">
      <c r="A73" s="90" t="s">
        <v>895</v>
      </c>
      <c r="B73" s="90">
        <v>2</v>
      </c>
      <c r="C73" s="90">
        <v>19907</v>
      </c>
      <c r="D73" s="90" t="s">
        <v>256</v>
      </c>
      <c r="E73" s="91" t="s">
        <v>3</v>
      </c>
      <c r="F73" s="91" t="s">
        <v>13</v>
      </c>
      <c r="G73" s="83" t="s">
        <v>257</v>
      </c>
      <c r="P73" s="80" t="s">
        <v>89</v>
      </c>
      <c r="Q73" s="169" t="s">
        <v>1352</v>
      </c>
    </row>
    <row r="74" spans="1:17" ht="19.5" thickBot="1" x14ac:dyDescent="0.25">
      <c r="A74" s="90" t="s">
        <v>896</v>
      </c>
      <c r="B74" s="90">
        <v>2</v>
      </c>
      <c r="C74" s="90">
        <v>19909</v>
      </c>
      <c r="D74" s="90" t="s">
        <v>258</v>
      </c>
      <c r="E74" s="91" t="s">
        <v>3</v>
      </c>
      <c r="F74" s="91" t="s">
        <v>13</v>
      </c>
      <c r="G74" s="83" t="s">
        <v>259</v>
      </c>
      <c r="P74" s="80" t="s">
        <v>90</v>
      </c>
      <c r="Q74" s="169" t="s">
        <v>1353</v>
      </c>
    </row>
    <row r="75" spans="1:17" ht="19.5" thickBot="1" x14ac:dyDescent="0.25">
      <c r="A75" s="90" t="s">
        <v>897</v>
      </c>
      <c r="B75" s="90">
        <v>2</v>
      </c>
      <c r="C75" s="90">
        <v>19999</v>
      </c>
      <c r="D75" s="90" t="s">
        <v>260</v>
      </c>
      <c r="E75" s="91" t="s">
        <v>3</v>
      </c>
      <c r="F75" s="91" t="s">
        <v>13</v>
      </c>
      <c r="G75" s="83" t="s">
        <v>261</v>
      </c>
      <c r="P75" s="80" t="s">
        <v>91</v>
      </c>
      <c r="Q75" s="169" t="s">
        <v>1354</v>
      </c>
    </row>
    <row r="76" spans="1:17" ht="19.5" thickBot="1" x14ac:dyDescent="0.25">
      <c r="A76" s="90" t="s">
        <v>898</v>
      </c>
      <c r="B76" s="90">
        <v>2</v>
      </c>
      <c r="C76" s="90">
        <v>20101</v>
      </c>
      <c r="D76" s="90" t="s">
        <v>262</v>
      </c>
      <c r="E76" s="91" t="s">
        <v>3</v>
      </c>
      <c r="F76" s="91" t="s">
        <v>13</v>
      </c>
      <c r="G76" s="83" t="s">
        <v>263</v>
      </c>
      <c r="P76" s="80" t="s">
        <v>92</v>
      </c>
      <c r="Q76" s="169" t="s">
        <v>1355</v>
      </c>
    </row>
    <row r="77" spans="1:17" ht="19.5" thickBot="1" x14ac:dyDescent="0.25">
      <c r="A77" s="90" t="s">
        <v>899</v>
      </c>
      <c r="B77" s="90">
        <v>2</v>
      </c>
      <c r="C77" s="90">
        <v>20103</v>
      </c>
      <c r="D77" s="90" t="s">
        <v>264</v>
      </c>
      <c r="E77" s="91" t="s">
        <v>3</v>
      </c>
      <c r="F77" s="91" t="s">
        <v>13</v>
      </c>
      <c r="G77" s="83" t="s">
        <v>265</v>
      </c>
      <c r="P77" s="80" t="s">
        <v>93</v>
      </c>
      <c r="Q77" s="169" t="s">
        <v>1356</v>
      </c>
    </row>
    <row r="78" spans="1:17" ht="19.5" thickBot="1" x14ac:dyDescent="0.25">
      <c r="A78" s="90" t="s">
        <v>900</v>
      </c>
      <c r="B78" s="90">
        <v>2</v>
      </c>
      <c r="C78" s="90">
        <v>20105</v>
      </c>
      <c r="D78" s="90" t="s">
        <v>266</v>
      </c>
      <c r="E78" s="91" t="s">
        <v>3</v>
      </c>
      <c r="F78" s="91" t="s">
        <v>13</v>
      </c>
      <c r="G78" s="83" t="s">
        <v>267</v>
      </c>
      <c r="P78" s="80" t="s">
        <v>94</v>
      </c>
      <c r="Q78" s="169" t="s">
        <v>1357</v>
      </c>
    </row>
    <row r="79" spans="1:17" ht="19.5" thickBot="1" x14ac:dyDescent="0.25">
      <c r="A79" s="90" t="s">
        <v>901</v>
      </c>
      <c r="B79" s="90">
        <v>2</v>
      </c>
      <c r="C79" s="90">
        <v>20107</v>
      </c>
      <c r="D79" s="90" t="s">
        <v>268</v>
      </c>
      <c r="E79" s="91" t="s">
        <v>3</v>
      </c>
      <c r="F79" s="91" t="s">
        <v>13</v>
      </c>
      <c r="G79" s="83" t="s">
        <v>269</v>
      </c>
      <c r="P79" s="80" t="s">
        <v>95</v>
      </c>
      <c r="Q79" s="169" t="s">
        <v>1358</v>
      </c>
    </row>
    <row r="80" spans="1:17" ht="19.5" thickBot="1" x14ac:dyDescent="0.25">
      <c r="A80" s="90" t="s">
        <v>902</v>
      </c>
      <c r="B80" s="90">
        <v>2</v>
      </c>
      <c r="C80" s="90">
        <v>20109</v>
      </c>
      <c r="D80" s="90" t="s">
        <v>270</v>
      </c>
      <c r="E80" s="91" t="s">
        <v>3</v>
      </c>
      <c r="F80" s="91" t="s">
        <v>13</v>
      </c>
      <c r="G80" s="83" t="s">
        <v>271</v>
      </c>
      <c r="P80" s="80" t="s">
        <v>96</v>
      </c>
      <c r="Q80" s="169" t="s">
        <v>1359</v>
      </c>
    </row>
    <row r="81" spans="1:17" ht="15.75" thickBot="1" x14ac:dyDescent="0.25">
      <c r="A81" s="90" t="s">
        <v>903</v>
      </c>
      <c r="B81" s="90">
        <v>2</v>
      </c>
      <c r="C81" s="90">
        <v>20111</v>
      </c>
      <c r="D81" s="90" t="s">
        <v>272</v>
      </c>
      <c r="E81" s="91" t="s">
        <v>3</v>
      </c>
      <c r="F81" s="91" t="s">
        <v>13</v>
      </c>
      <c r="G81" s="83" t="s">
        <v>273</v>
      </c>
      <c r="Q81" s="169"/>
    </row>
    <row r="82" spans="1:17" x14ac:dyDescent="0.2">
      <c r="A82" s="90" t="s">
        <v>904</v>
      </c>
      <c r="B82" s="90">
        <v>2</v>
      </c>
      <c r="C82" s="90">
        <v>20113</v>
      </c>
      <c r="D82" s="90" t="s">
        <v>274</v>
      </c>
      <c r="E82" s="91" t="s">
        <v>3</v>
      </c>
      <c r="F82" s="91" t="s">
        <v>13</v>
      </c>
      <c r="G82" s="83" t="s">
        <v>275</v>
      </c>
    </row>
    <row r="83" spans="1:17" x14ac:dyDescent="0.2">
      <c r="A83" s="90" t="s">
        <v>905</v>
      </c>
      <c r="B83" s="90">
        <v>2</v>
      </c>
      <c r="C83" s="90">
        <v>20115</v>
      </c>
      <c r="D83" s="90" t="s">
        <v>276</v>
      </c>
      <c r="E83" s="91" t="s">
        <v>3</v>
      </c>
      <c r="F83" s="91" t="s">
        <v>13</v>
      </c>
      <c r="G83" s="83" t="s">
        <v>277</v>
      </c>
    </row>
    <row r="84" spans="1:17" x14ac:dyDescent="0.2">
      <c r="A84" s="90" t="s">
        <v>906</v>
      </c>
      <c r="B84" s="90">
        <v>2</v>
      </c>
      <c r="C84" s="90">
        <v>20117</v>
      </c>
      <c r="D84" s="90" t="s">
        <v>190</v>
      </c>
      <c r="E84" s="91" t="s">
        <v>6</v>
      </c>
      <c r="F84" s="91" t="s">
        <v>132</v>
      </c>
      <c r="G84" s="83" t="s">
        <v>191</v>
      </c>
    </row>
    <row r="85" spans="1:17" x14ac:dyDescent="0.2">
      <c r="A85" s="90" t="s">
        <v>907</v>
      </c>
      <c r="B85" s="90">
        <v>2</v>
      </c>
      <c r="C85" s="90">
        <v>20119</v>
      </c>
      <c r="D85" s="90" t="s">
        <v>278</v>
      </c>
      <c r="E85" s="91" t="s">
        <v>3</v>
      </c>
      <c r="F85" s="91" t="s">
        <v>13</v>
      </c>
      <c r="G85" s="83" t="s">
        <v>279</v>
      </c>
    </row>
    <row r="86" spans="1:17" x14ac:dyDescent="0.2">
      <c r="A86" s="90" t="s">
        <v>908</v>
      </c>
      <c r="B86" s="90">
        <v>2</v>
      </c>
      <c r="C86" s="90">
        <v>20199</v>
      </c>
      <c r="D86" s="90" t="s">
        <v>192</v>
      </c>
      <c r="E86" s="91" t="s">
        <v>6</v>
      </c>
      <c r="F86" s="91" t="s">
        <v>132</v>
      </c>
      <c r="G86" s="83" t="s">
        <v>193</v>
      </c>
    </row>
    <row r="87" spans="1:17" x14ac:dyDescent="0.2">
      <c r="A87" s="90" t="s">
        <v>909</v>
      </c>
      <c r="B87" s="90">
        <v>2</v>
      </c>
      <c r="C87" s="90">
        <v>20301</v>
      </c>
      <c r="D87" s="90" t="s">
        <v>280</v>
      </c>
      <c r="E87" s="91" t="s">
        <v>3</v>
      </c>
      <c r="F87" s="91" t="s">
        <v>281</v>
      </c>
      <c r="G87" s="83" t="s">
        <v>282</v>
      </c>
    </row>
    <row r="88" spans="1:17" x14ac:dyDescent="0.2">
      <c r="A88" s="90" t="s">
        <v>910</v>
      </c>
      <c r="B88" s="90">
        <v>2</v>
      </c>
      <c r="C88" s="90">
        <v>20303</v>
      </c>
      <c r="D88" s="90" t="s">
        <v>283</v>
      </c>
      <c r="E88" s="91" t="s">
        <v>3</v>
      </c>
      <c r="F88" s="91" t="s">
        <v>13</v>
      </c>
      <c r="G88" s="83" t="s">
        <v>284</v>
      </c>
    </row>
    <row r="89" spans="1:17" x14ac:dyDescent="0.2">
      <c r="A89" s="90" t="s">
        <v>911</v>
      </c>
      <c r="B89" s="90">
        <v>2</v>
      </c>
      <c r="C89" s="90">
        <v>20305</v>
      </c>
      <c r="D89" s="90" t="s">
        <v>285</v>
      </c>
      <c r="E89" s="91" t="s">
        <v>3</v>
      </c>
      <c r="F89" s="91" t="s">
        <v>13</v>
      </c>
      <c r="G89" s="83" t="s">
        <v>286</v>
      </c>
    </row>
    <row r="90" spans="1:17" x14ac:dyDescent="0.2">
      <c r="A90" s="90" t="s">
        <v>912</v>
      </c>
      <c r="B90" s="90">
        <v>2</v>
      </c>
      <c r="C90" s="90">
        <v>20307</v>
      </c>
      <c r="D90" s="90" t="s">
        <v>287</v>
      </c>
      <c r="E90" s="91" t="s">
        <v>3</v>
      </c>
      <c r="F90" s="91" t="s">
        <v>13</v>
      </c>
      <c r="G90" s="83" t="s">
        <v>288</v>
      </c>
    </row>
    <row r="91" spans="1:17" x14ac:dyDescent="0.2">
      <c r="A91" s="90" t="s">
        <v>913</v>
      </c>
      <c r="B91" s="90">
        <v>2</v>
      </c>
      <c r="C91" s="90">
        <v>20399</v>
      </c>
      <c r="D91" s="90" t="s">
        <v>289</v>
      </c>
      <c r="E91" s="91" t="s">
        <v>3</v>
      </c>
      <c r="F91" s="91" t="s">
        <v>13</v>
      </c>
      <c r="G91" s="83" t="s">
        <v>290</v>
      </c>
    </row>
    <row r="92" spans="1:17" x14ac:dyDescent="0.2">
      <c r="A92" s="90" t="s">
        <v>914</v>
      </c>
      <c r="B92" s="90">
        <v>2</v>
      </c>
      <c r="C92" s="90">
        <v>29901</v>
      </c>
      <c r="D92" s="90" t="s">
        <v>291</v>
      </c>
      <c r="E92" s="91" t="s">
        <v>3</v>
      </c>
      <c r="F92" s="91" t="s">
        <v>13</v>
      </c>
      <c r="G92" s="83" t="s">
        <v>292</v>
      </c>
    </row>
    <row r="93" spans="1:17" x14ac:dyDescent="0.2">
      <c r="A93" s="90" t="s">
        <v>915</v>
      </c>
      <c r="B93" s="90">
        <v>2</v>
      </c>
      <c r="C93" s="90">
        <v>29999</v>
      </c>
      <c r="D93" s="90" t="s">
        <v>194</v>
      </c>
      <c r="E93" s="91" t="s">
        <v>6</v>
      </c>
      <c r="F93" s="98" t="s">
        <v>132</v>
      </c>
      <c r="G93" s="83" t="s">
        <v>195</v>
      </c>
    </row>
    <row r="94" spans="1:17" x14ac:dyDescent="0.2">
      <c r="A94" s="90" t="s">
        <v>916</v>
      </c>
      <c r="B94" s="90">
        <v>2</v>
      </c>
      <c r="C94" s="90">
        <v>30101</v>
      </c>
      <c r="D94" s="90" t="s">
        <v>293</v>
      </c>
      <c r="E94" s="91" t="s">
        <v>3</v>
      </c>
      <c r="F94" s="91" t="s">
        <v>13</v>
      </c>
      <c r="G94" s="83" t="s">
        <v>294</v>
      </c>
    </row>
    <row r="95" spans="1:17" x14ac:dyDescent="0.2">
      <c r="A95" s="90" t="s">
        <v>917</v>
      </c>
      <c r="B95" s="90">
        <v>2</v>
      </c>
      <c r="C95" s="90">
        <v>30103</v>
      </c>
      <c r="D95" s="90" t="s">
        <v>295</v>
      </c>
      <c r="E95" s="91" t="s">
        <v>3</v>
      </c>
      <c r="F95" s="91" t="s">
        <v>13</v>
      </c>
      <c r="G95" s="83" t="s">
        <v>296</v>
      </c>
    </row>
    <row r="96" spans="1:17" x14ac:dyDescent="0.2">
      <c r="A96" s="90" t="s">
        <v>918</v>
      </c>
      <c r="B96" s="90">
        <v>2</v>
      </c>
      <c r="C96" s="90">
        <v>30105</v>
      </c>
      <c r="D96" s="90" t="s">
        <v>297</v>
      </c>
      <c r="E96" s="91" t="s">
        <v>3</v>
      </c>
      <c r="F96" s="91" t="s">
        <v>13</v>
      </c>
      <c r="G96" s="83" t="s">
        <v>298</v>
      </c>
    </row>
    <row r="97" spans="1:7" x14ac:dyDescent="0.2">
      <c r="A97" s="90" t="s">
        <v>919</v>
      </c>
      <c r="B97" s="90">
        <v>2</v>
      </c>
      <c r="C97" s="90">
        <v>30107</v>
      </c>
      <c r="D97" s="90" t="s">
        <v>299</v>
      </c>
      <c r="E97" s="91" t="s">
        <v>3</v>
      </c>
      <c r="F97" s="91" t="s">
        <v>13</v>
      </c>
      <c r="G97" s="83" t="s">
        <v>300</v>
      </c>
    </row>
    <row r="98" spans="1:7" x14ac:dyDescent="0.2">
      <c r="A98" s="90" t="s">
        <v>920</v>
      </c>
      <c r="B98" s="90">
        <v>2</v>
      </c>
      <c r="C98" s="90">
        <v>30109</v>
      </c>
      <c r="D98" s="90" t="s">
        <v>301</v>
      </c>
      <c r="E98" s="91" t="s">
        <v>3</v>
      </c>
      <c r="F98" s="91" t="s">
        <v>13</v>
      </c>
      <c r="G98" s="83" t="s">
        <v>302</v>
      </c>
    </row>
    <row r="99" spans="1:7" x14ac:dyDescent="0.2">
      <c r="A99" s="90" t="s">
        <v>921</v>
      </c>
      <c r="B99" s="90">
        <v>2</v>
      </c>
      <c r="C99" s="90">
        <v>30111</v>
      </c>
      <c r="D99" s="90" t="s">
        <v>303</v>
      </c>
      <c r="E99" s="91" t="s">
        <v>3</v>
      </c>
      <c r="F99" s="91" t="s">
        <v>13</v>
      </c>
      <c r="G99" s="83" t="s">
        <v>304</v>
      </c>
    </row>
    <row r="100" spans="1:7" x14ac:dyDescent="0.2">
      <c r="A100" s="90" t="s">
        <v>922</v>
      </c>
      <c r="B100" s="90">
        <v>2</v>
      </c>
      <c r="C100" s="90">
        <v>30113</v>
      </c>
      <c r="D100" s="90" t="s">
        <v>305</v>
      </c>
      <c r="E100" s="91" t="s">
        <v>3</v>
      </c>
      <c r="F100" s="91" t="s">
        <v>13</v>
      </c>
      <c r="G100" s="83" t="s">
        <v>306</v>
      </c>
    </row>
    <row r="101" spans="1:7" x14ac:dyDescent="0.2">
      <c r="A101" s="90" t="s">
        <v>923</v>
      </c>
      <c r="B101" s="90">
        <v>2</v>
      </c>
      <c r="C101" s="90">
        <v>30115</v>
      </c>
      <c r="D101" s="90" t="s">
        <v>307</v>
      </c>
      <c r="E101" s="91" t="s">
        <v>3</v>
      </c>
      <c r="F101" s="91" t="s">
        <v>13</v>
      </c>
      <c r="G101" s="83" t="s">
        <v>308</v>
      </c>
    </row>
    <row r="102" spans="1:7" x14ac:dyDescent="0.2">
      <c r="A102" s="90" t="s">
        <v>924</v>
      </c>
      <c r="B102" s="90">
        <v>2</v>
      </c>
      <c r="C102" s="90">
        <v>30117</v>
      </c>
      <c r="D102" s="90" t="s">
        <v>309</v>
      </c>
      <c r="E102" s="91" t="s">
        <v>3</v>
      </c>
      <c r="F102" s="91" t="s">
        <v>13</v>
      </c>
      <c r="G102" s="83" t="s">
        <v>310</v>
      </c>
    </row>
    <row r="103" spans="1:7" x14ac:dyDescent="0.2">
      <c r="A103" s="90" t="s">
        <v>925</v>
      </c>
      <c r="B103" s="90">
        <v>2</v>
      </c>
      <c r="C103" s="90">
        <v>30199</v>
      </c>
      <c r="D103" s="90" t="s">
        <v>311</v>
      </c>
      <c r="E103" s="91" t="s">
        <v>3</v>
      </c>
      <c r="F103" s="91" t="s">
        <v>13</v>
      </c>
      <c r="G103" s="83" t="s">
        <v>312</v>
      </c>
    </row>
    <row r="104" spans="1:7" x14ac:dyDescent="0.2">
      <c r="A104" s="90" t="s">
        <v>926</v>
      </c>
      <c r="B104" s="90">
        <v>2</v>
      </c>
      <c r="C104" s="90">
        <v>30301</v>
      </c>
      <c r="D104" s="90" t="s">
        <v>313</v>
      </c>
      <c r="E104" s="91" t="s">
        <v>3</v>
      </c>
      <c r="F104" s="91" t="s">
        <v>13</v>
      </c>
      <c r="G104" s="81" t="s">
        <v>314</v>
      </c>
    </row>
    <row r="105" spans="1:7" x14ac:dyDescent="0.2">
      <c r="A105" s="90" t="s">
        <v>927</v>
      </c>
      <c r="B105" s="90">
        <v>2</v>
      </c>
      <c r="C105" s="90">
        <v>30303</v>
      </c>
      <c r="D105" s="90" t="s">
        <v>315</v>
      </c>
      <c r="E105" s="91" t="s">
        <v>3</v>
      </c>
      <c r="F105" s="91" t="s">
        <v>13</v>
      </c>
      <c r="G105" s="83" t="s">
        <v>316</v>
      </c>
    </row>
    <row r="106" spans="1:7" x14ac:dyDescent="0.2">
      <c r="A106" s="90" t="s">
        <v>928</v>
      </c>
      <c r="B106" s="90">
        <v>2</v>
      </c>
      <c r="C106" s="90">
        <v>30305</v>
      </c>
      <c r="D106" s="90" t="s">
        <v>317</v>
      </c>
      <c r="E106" s="91" t="s">
        <v>3</v>
      </c>
      <c r="F106" s="91" t="s">
        <v>13</v>
      </c>
      <c r="G106" s="83" t="s">
        <v>318</v>
      </c>
    </row>
    <row r="107" spans="1:7" x14ac:dyDescent="0.2">
      <c r="A107" s="90" t="s">
        <v>929</v>
      </c>
      <c r="B107" s="90">
        <v>2</v>
      </c>
      <c r="C107" s="90">
        <v>30307</v>
      </c>
      <c r="D107" s="90" t="s">
        <v>319</v>
      </c>
      <c r="E107" s="91" t="s">
        <v>3</v>
      </c>
      <c r="F107" s="91" t="s">
        <v>13</v>
      </c>
      <c r="G107" s="83" t="s">
        <v>320</v>
      </c>
    </row>
    <row r="108" spans="1:7" x14ac:dyDescent="0.2">
      <c r="A108" s="90" t="s">
        <v>930</v>
      </c>
      <c r="B108" s="90">
        <v>2</v>
      </c>
      <c r="C108" s="90">
        <v>30399</v>
      </c>
      <c r="D108" s="90" t="s">
        <v>321</v>
      </c>
      <c r="E108" s="91" t="s">
        <v>3</v>
      </c>
      <c r="F108" s="91" t="s">
        <v>13</v>
      </c>
      <c r="G108" s="83" t="s">
        <v>322</v>
      </c>
    </row>
    <row r="109" spans="1:7" x14ac:dyDescent="0.2">
      <c r="A109" s="90" t="s">
        <v>931</v>
      </c>
      <c r="B109" s="90">
        <v>2</v>
      </c>
      <c r="C109" s="90">
        <v>30501</v>
      </c>
      <c r="D109" s="90" t="s">
        <v>323</v>
      </c>
      <c r="E109" s="91" t="s">
        <v>3</v>
      </c>
      <c r="F109" s="91" t="s">
        <v>13</v>
      </c>
      <c r="G109" s="83" t="s">
        <v>324</v>
      </c>
    </row>
    <row r="110" spans="1:7" x14ac:dyDescent="0.2">
      <c r="A110" s="90" t="s">
        <v>932</v>
      </c>
      <c r="B110" s="90">
        <v>2</v>
      </c>
      <c r="C110" s="90">
        <v>30503</v>
      </c>
      <c r="D110" s="90" t="s">
        <v>325</v>
      </c>
      <c r="E110" s="91" t="s">
        <v>3</v>
      </c>
      <c r="F110" s="91" t="s">
        <v>13</v>
      </c>
      <c r="G110" s="83" t="s">
        <v>326</v>
      </c>
    </row>
    <row r="111" spans="1:7" x14ac:dyDescent="0.2">
      <c r="A111" s="90" t="s">
        <v>933</v>
      </c>
      <c r="B111" s="90">
        <v>2</v>
      </c>
      <c r="C111" s="90">
        <v>30505</v>
      </c>
      <c r="D111" s="90" t="s">
        <v>327</v>
      </c>
      <c r="E111" s="91" t="s">
        <v>3</v>
      </c>
      <c r="F111" s="91" t="s">
        <v>13</v>
      </c>
      <c r="G111" s="83" t="s">
        <v>328</v>
      </c>
    </row>
    <row r="112" spans="1:7" x14ac:dyDescent="0.2">
      <c r="A112" s="90" t="s">
        <v>934</v>
      </c>
      <c r="B112" s="90">
        <v>2</v>
      </c>
      <c r="C112" s="90">
        <v>30507</v>
      </c>
      <c r="D112" s="90" t="s">
        <v>329</v>
      </c>
      <c r="E112" s="91" t="s">
        <v>3</v>
      </c>
      <c r="F112" s="91" t="s">
        <v>13</v>
      </c>
      <c r="G112" s="83" t="s">
        <v>330</v>
      </c>
    </row>
    <row r="113" spans="1:7" x14ac:dyDescent="0.2">
      <c r="A113" s="90" t="s">
        <v>935</v>
      </c>
      <c r="B113" s="90">
        <v>2</v>
      </c>
      <c r="C113" s="90">
        <v>30509</v>
      </c>
      <c r="D113" s="90" t="s">
        <v>331</v>
      </c>
      <c r="E113" s="91" t="s">
        <v>3</v>
      </c>
      <c r="F113" s="91" t="s">
        <v>13</v>
      </c>
      <c r="G113" s="83" t="s">
        <v>332</v>
      </c>
    </row>
    <row r="114" spans="1:7" x14ac:dyDescent="0.2">
      <c r="A114" s="90" t="s">
        <v>936</v>
      </c>
      <c r="B114" s="90">
        <v>2</v>
      </c>
      <c r="C114" s="90">
        <v>30511</v>
      </c>
      <c r="D114" s="90" t="s">
        <v>333</v>
      </c>
      <c r="E114" s="91" t="s">
        <v>3</v>
      </c>
      <c r="F114" s="91" t="s">
        <v>13</v>
      </c>
      <c r="G114" s="83" t="s">
        <v>334</v>
      </c>
    </row>
    <row r="115" spans="1:7" x14ac:dyDescent="0.2">
      <c r="A115" s="90" t="s">
        <v>937</v>
      </c>
      <c r="B115" s="90">
        <v>2</v>
      </c>
      <c r="C115" s="90">
        <v>30513</v>
      </c>
      <c r="D115" s="90" t="s">
        <v>335</v>
      </c>
      <c r="E115" s="91" t="s">
        <v>3</v>
      </c>
      <c r="F115" s="91" t="s">
        <v>13</v>
      </c>
      <c r="G115" s="83" t="s">
        <v>336</v>
      </c>
    </row>
    <row r="116" spans="1:7" x14ac:dyDescent="0.2">
      <c r="A116" s="90" t="s">
        <v>938</v>
      </c>
      <c r="B116" s="90">
        <v>2</v>
      </c>
      <c r="C116" s="90">
        <v>30515</v>
      </c>
      <c r="D116" s="90" t="s">
        <v>337</v>
      </c>
      <c r="E116" s="91" t="s">
        <v>3</v>
      </c>
      <c r="F116" s="91" t="s">
        <v>13</v>
      </c>
      <c r="G116" s="83" t="s">
        <v>338</v>
      </c>
    </row>
    <row r="117" spans="1:7" x14ac:dyDescent="0.2">
      <c r="A117" s="90" t="s">
        <v>939</v>
      </c>
      <c r="B117" s="90">
        <v>2</v>
      </c>
      <c r="C117" s="90">
        <v>30599</v>
      </c>
      <c r="D117" s="90" t="s">
        <v>339</v>
      </c>
      <c r="E117" s="91" t="s">
        <v>3</v>
      </c>
      <c r="F117" s="91" t="s">
        <v>13</v>
      </c>
      <c r="G117" s="83" t="s">
        <v>340</v>
      </c>
    </row>
    <row r="118" spans="1:7" x14ac:dyDescent="0.2">
      <c r="A118" s="90" t="s">
        <v>940</v>
      </c>
      <c r="B118" s="90">
        <v>2</v>
      </c>
      <c r="C118" s="90">
        <v>30701</v>
      </c>
      <c r="D118" s="90" t="s">
        <v>341</v>
      </c>
      <c r="E118" s="91" t="s">
        <v>3</v>
      </c>
      <c r="F118" s="91" t="s">
        <v>13</v>
      </c>
      <c r="G118" s="83" t="s">
        <v>342</v>
      </c>
    </row>
    <row r="119" spans="1:7" x14ac:dyDescent="0.2">
      <c r="A119" s="90" t="s">
        <v>941</v>
      </c>
      <c r="B119" s="90">
        <v>2</v>
      </c>
      <c r="C119" s="90">
        <v>30703</v>
      </c>
      <c r="D119" s="90" t="s">
        <v>343</v>
      </c>
      <c r="E119" s="91" t="s">
        <v>3</v>
      </c>
      <c r="F119" s="91" t="s">
        <v>13</v>
      </c>
      <c r="G119" s="83" t="s">
        <v>344</v>
      </c>
    </row>
    <row r="120" spans="1:7" x14ac:dyDescent="0.2">
      <c r="A120" s="90" t="s">
        <v>942</v>
      </c>
      <c r="B120" s="90">
        <v>2</v>
      </c>
      <c r="C120" s="90">
        <v>30705</v>
      </c>
      <c r="D120" s="90" t="s">
        <v>345</v>
      </c>
      <c r="E120" s="91" t="s">
        <v>3</v>
      </c>
      <c r="F120" s="91" t="s">
        <v>13</v>
      </c>
      <c r="G120" s="83" t="s">
        <v>346</v>
      </c>
    </row>
    <row r="121" spans="1:7" x14ac:dyDescent="0.2">
      <c r="A121" s="90" t="s">
        <v>943</v>
      </c>
      <c r="B121" s="90">
        <v>2</v>
      </c>
      <c r="C121" s="90">
        <v>30707</v>
      </c>
      <c r="D121" s="90" t="s">
        <v>347</v>
      </c>
      <c r="E121" s="91" t="s">
        <v>3</v>
      </c>
      <c r="F121" s="91" t="s">
        <v>13</v>
      </c>
      <c r="G121" s="83" t="s">
        <v>348</v>
      </c>
    </row>
    <row r="122" spans="1:7" x14ac:dyDescent="0.2">
      <c r="A122" s="90" t="s">
        <v>944</v>
      </c>
      <c r="B122" s="90">
        <v>2</v>
      </c>
      <c r="C122" s="90">
        <v>30709</v>
      </c>
      <c r="D122" s="90" t="s">
        <v>349</v>
      </c>
      <c r="E122" s="91" t="s">
        <v>3</v>
      </c>
      <c r="F122" s="91" t="s">
        <v>13</v>
      </c>
      <c r="G122" s="83" t="s">
        <v>350</v>
      </c>
    </row>
    <row r="123" spans="1:7" x14ac:dyDescent="0.2">
      <c r="A123" s="90" t="s">
        <v>945</v>
      </c>
      <c r="B123" s="90">
        <v>2</v>
      </c>
      <c r="C123" s="90">
        <v>30711</v>
      </c>
      <c r="D123" s="90" t="s">
        <v>351</v>
      </c>
      <c r="E123" s="91" t="s">
        <v>3</v>
      </c>
      <c r="F123" s="91" t="s">
        <v>13</v>
      </c>
      <c r="G123" s="83" t="s">
        <v>352</v>
      </c>
    </row>
    <row r="124" spans="1:7" x14ac:dyDescent="0.2">
      <c r="A124" s="90" t="s">
        <v>946</v>
      </c>
      <c r="B124" s="90">
        <v>2</v>
      </c>
      <c r="C124" s="90">
        <v>30713</v>
      </c>
      <c r="D124" s="90" t="s">
        <v>353</v>
      </c>
      <c r="E124" s="91" t="s">
        <v>3</v>
      </c>
      <c r="F124" s="91" t="s">
        <v>13</v>
      </c>
      <c r="G124" s="83" t="s">
        <v>354</v>
      </c>
    </row>
    <row r="125" spans="1:7" x14ac:dyDescent="0.2">
      <c r="A125" s="90" t="s">
        <v>947</v>
      </c>
      <c r="B125" s="90">
        <v>2</v>
      </c>
      <c r="C125" s="90">
        <v>30715</v>
      </c>
      <c r="D125" s="90" t="s">
        <v>355</v>
      </c>
      <c r="E125" s="91" t="s">
        <v>3</v>
      </c>
      <c r="F125" s="91" t="s">
        <v>13</v>
      </c>
      <c r="G125" s="83" t="s">
        <v>356</v>
      </c>
    </row>
    <row r="126" spans="1:7" x14ac:dyDescent="0.2">
      <c r="A126" s="90" t="s">
        <v>948</v>
      </c>
      <c r="B126" s="90">
        <v>2</v>
      </c>
      <c r="C126" s="90">
        <v>30717</v>
      </c>
      <c r="D126" s="90" t="s">
        <v>357</v>
      </c>
      <c r="E126" s="91" t="s">
        <v>3</v>
      </c>
      <c r="F126" s="91" t="s">
        <v>13</v>
      </c>
      <c r="G126" s="83" t="s">
        <v>358</v>
      </c>
    </row>
    <row r="127" spans="1:7" x14ac:dyDescent="0.2">
      <c r="A127" s="90" t="s">
        <v>949</v>
      </c>
      <c r="B127" s="90">
        <v>2</v>
      </c>
      <c r="C127" s="90">
        <v>30799</v>
      </c>
      <c r="D127" s="90" t="s">
        <v>359</v>
      </c>
      <c r="E127" s="91" t="s">
        <v>3</v>
      </c>
      <c r="F127" s="91" t="s">
        <v>13</v>
      </c>
      <c r="G127" s="83" t="s">
        <v>360</v>
      </c>
    </row>
    <row r="128" spans="1:7" x14ac:dyDescent="0.2">
      <c r="A128" s="90" t="s">
        <v>950</v>
      </c>
      <c r="B128" s="90">
        <v>2</v>
      </c>
      <c r="C128" s="90">
        <v>30901</v>
      </c>
      <c r="D128" s="90" t="s">
        <v>361</v>
      </c>
      <c r="E128" s="91" t="s">
        <v>3</v>
      </c>
      <c r="F128" s="91" t="s">
        <v>13</v>
      </c>
      <c r="G128" s="83" t="s">
        <v>362</v>
      </c>
    </row>
    <row r="129" spans="1:7" x14ac:dyDescent="0.2">
      <c r="A129" s="90" t="s">
        <v>951</v>
      </c>
      <c r="B129" s="90">
        <v>2</v>
      </c>
      <c r="C129" s="90">
        <v>30903</v>
      </c>
      <c r="D129" s="90" t="s">
        <v>363</v>
      </c>
      <c r="E129" s="91" t="s">
        <v>3</v>
      </c>
      <c r="F129" s="91" t="s">
        <v>13</v>
      </c>
      <c r="G129" s="83" t="s">
        <v>364</v>
      </c>
    </row>
    <row r="130" spans="1:7" x14ac:dyDescent="0.2">
      <c r="A130" s="90" t="s">
        <v>952</v>
      </c>
      <c r="B130" s="90">
        <v>2</v>
      </c>
      <c r="C130" s="90">
        <v>30905</v>
      </c>
      <c r="D130" s="90" t="s">
        <v>365</v>
      </c>
      <c r="E130" s="91" t="s">
        <v>3</v>
      </c>
      <c r="F130" s="91" t="s">
        <v>13</v>
      </c>
      <c r="G130" s="83" t="s">
        <v>366</v>
      </c>
    </row>
    <row r="131" spans="1:7" x14ac:dyDescent="0.2">
      <c r="A131" s="90" t="s">
        <v>953</v>
      </c>
      <c r="B131" s="90">
        <v>2</v>
      </c>
      <c r="C131" s="90">
        <v>30907</v>
      </c>
      <c r="D131" s="90" t="s">
        <v>367</v>
      </c>
      <c r="E131" s="91" t="s">
        <v>3</v>
      </c>
      <c r="F131" s="91" t="s">
        <v>13</v>
      </c>
      <c r="G131" s="83" t="s">
        <v>368</v>
      </c>
    </row>
    <row r="132" spans="1:7" x14ac:dyDescent="0.2">
      <c r="A132" s="90" t="s">
        <v>954</v>
      </c>
      <c r="B132" s="90">
        <v>2</v>
      </c>
      <c r="C132" s="90">
        <v>30909</v>
      </c>
      <c r="D132" s="90" t="s">
        <v>369</v>
      </c>
      <c r="E132" s="91" t="s">
        <v>3</v>
      </c>
      <c r="F132" s="91" t="s">
        <v>13</v>
      </c>
      <c r="G132" s="83" t="s">
        <v>370</v>
      </c>
    </row>
    <row r="133" spans="1:7" x14ac:dyDescent="0.2">
      <c r="A133" s="90" t="s">
        <v>955</v>
      </c>
      <c r="B133" s="90">
        <v>2</v>
      </c>
      <c r="C133" s="90">
        <v>30911</v>
      </c>
      <c r="D133" s="90" t="s">
        <v>371</v>
      </c>
      <c r="E133" s="91" t="s">
        <v>3</v>
      </c>
      <c r="F133" s="91" t="s">
        <v>13</v>
      </c>
      <c r="G133" s="83" t="s">
        <v>372</v>
      </c>
    </row>
    <row r="134" spans="1:7" x14ac:dyDescent="0.2">
      <c r="A134" s="90" t="s">
        <v>956</v>
      </c>
      <c r="B134" s="90">
        <v>2</v>
      </c>
      <c r="C134" s="90">
        <v>30913</v>
      </c>
      <c r="D134" s="90" t="s">
        <v>373</v>
      </c>
      <c r="E134" s="91" t="s">
        <v>3</v>
      </c>
      <c r="F134" s="91" t="s">
        <v>13</v>
      </c>
      <c r="G134" s="83" t="s">
        <v>374</v>
      </c>
    </row>
    <row r="135" spans="1:7" x14ac:dyDescent="0.2">
      <c r="A135" s="90" t="s">
        <v>957</v>
      </c>
      <c r="B135" s="90">
        <v>2</v>
      </c>
      <c r="C135" s="90">
        <v>30999</v>
      </c>
      <c r="D135" s="90" t="s">
        <v>375</v>
      </c>
      <c r="E135" s="91" t="s">
        <v>3</v>
      </c>
      <c r="F135" s="91" t="s">
        <v>13</v>
      </c>
      <c r="G135" s="83" t="s">
        <v>376</v>
      </c>
    </row>
    <row r="136" spans="1:7" x14ac:dyDescent="0.2">
      <c r="A136" s="90" t="s">
        <v>958</v>
      </c>
      <c r="B136" s="90">
        <v>2</v>
      </c>
      <c r="C136" s="90">
        <v>31101</v>
      </c>
      <c r="D136" s="90" t="s">
        <v>377</v>
      </c>
      <c r="E136" s="91" t="s">
        <v>3</v>
      </c>
      <c r="F136" s="91" t="s">
        <v>13</v>
      </c>
      <c r="G136" s="83" t="s">
        <v>378</v>
      </c>
    </row>
    <row r="137" spans="1:7" x14ac:dyDescent="0.2">
      <c r="A137" s="90" t="s">
        <v>959</v>
      </c>
      <c r="B137" s="90">
        <v>2</v>
      </c>
      <c r="C137" s="90">
        <v>31103</v>
      </c>
      <c r="D137" s="90" t="s">
        <v>379</v>
      </c>
      <c r="E137" s="91" t="s">
        <v>3</v>
      </c>
      <c r="F137" s="91" t="s">
        <v>13</v>
      </c>
      <c r="G137" s="83" t="s">
        <v>380</v>
      </c>
    </row>
    <row r="138" spans="1:7" x14ac:dyDescent="0.2">
      <c r="A138" s="90" t="s">
        <v>960</v>
      </c>
      <c r="B138" s="90">
        <v>2</v>
      </c>
      <c r="C138" s="90">
        <v>31199</v>
      </c>
      <c r="D138" s="90" t="s">
        <v>381</v>
      </c>
      <c r="E138" s="91" t="s">
        <v>3</v>
      </c>
      <c r="F138" s="91" t="s">
        <v>13</v>
      </c>
      <c r="G138" s="83" t="s">
        <v>382</v>
      </c>
    </row>
    <row r="139" spans="1:7" x14ac:dyDescent="0.2">
      <c r="A139" s="90" t="s">
        <v>961</v>
      </c>
      <c r="B139" s="90">
        <v>2</v>
      </c>
      <c r="C139" s="90">
        <v>31301</v>
      </c>
      <c r="D139" s="90" t="s">
        <v>383</v>
      </c>
      <c r="E139" s="91" t="s">
        <v>3</v>
      </c>
      <c r="F139" s="91" t="s">
        <v>13</v>
      </c>
      <c r="G139" s="83" t="s">
        <v>384</v>
      </c>
    </row>
    <row r="140" spans="1:7" x14ac:dyDescent="0.2">
      <c r="A140" s="90" t="s">
        <v>962</v>
      </c>
      <c r="B140" s="90">
        <v>2</v>
      </c>
      <c r="C140" s="90">
        <v>31303</v>
      </c>
      <c r="D140" s="90" t="s">
        <v>385</v>
      </c>
      <c r="E140" s="91" t="s">
        <v>3</v>
      </c>
      <c r="F140" s="91" t="s">
        <v>13</v>
      </c>
      <c r="G140" s="83" t="s">
        <v>386</v>
      </c>
    </row>
    <row r="141" spans="1:7" x14ac:dyDescent="0.2">
      <c r="A141" s="90" t="s">
        <v>963</v>
      </c>
      <c r="B141" s="90">
        <v>2</v>
      </c>
      <c r="C141" s="90">
        <v>31305</v>
      </c>
      <c r="D141" s="90" t="s">
        <v>387</v>
      </c>
      <c r="E141" s="91" t="s">
        <v>3</v>
      </c>
      <c r="F141" s="91" t="s">
        <v>13</v>
      </c>
      <c r="G141" s="83" t="s">
        <v>388</v>
      </c>
    </row>
    <row r="142" spans="1:7" x14ac:dyDescent="0.2">
      <c r="A142" s="90" t="s">
        <v>964</v>
      </c>
      <c r="B142" s="90">
        <v>2</v>
      </c>
      <c r="C142" s="90">
        <v>31307</v>
      </c>
      <c r="D142" s="90" t="s">
        <v>389</v>
      </c>
      <c r="E142" s="91" t="s">
        <v>3</v>
      </c>
      <c r="F142" s="91" t="s">
        <v>13</v>
      </c>
      <c r="G142" s="83" t="s">
        <v>390</v>
      </c>
    </row>
    <row r="143" spans="1:7" x14ac:dyDescent="0.2">
      <c r="A143" s="90" t="s">
        <v>965</v>
      </c>
      <c r="B143" s="90">
        <v>2</v>
      </c>
      <c r="C143" s="90">
        <v>31309</v>
      </c>
      <c r="D143" s="90" t="s">
        <v>391</v>
      </c>
      <c r="E143" s="91" t="s">
        <v>3</v>
      </c>
      <c r="F143" s="91" t="s">
        <v>13</v>
      </c>
      <c r="G143" s="83" t="s">
        <v>392</v>
      </c>
    </row>
    <row r="144" spans="1:7" x14ac:dyDescent="0.2">
      <c r="A144" s="90" t="s">
        <v>966</v>
      </c>
      <c r="B144" s="90">
        <v>2</v>
      </c>
      <c r="C144" s="90">
        <v>31311</v>
      </c>
      <c r="D144" s="90" t="s">
        <v>393</v>
      </c>
      <c r="E144" s="91" t="s">
        <v>3</v>
      </c>
      <c r="F144" s="91" t="s">
        <v>13</v>
      </c>
      <c r="G144" s="83" t="s">
        <v>394</v>
      </c>
    </row>
    <row r="145" spans="1:7" x14ac:dyDescent="0.2">
      <c r="A145" s="90" t="s">
        <v>967</v>
      </c>
      <c r="B145" s="90">
        <v>2</v>
      </c>
      <c r="C145" s="90">
        <v>31313</v>
      </c>
      <c r="D145" s="90" t="s">
        <v>395</v>
      </c>
      <c r="E145" s="91" t="s">
        <v>3</v>
      </c>
      <c r="F145" s="91" t="s">
        <v>13</v>
      </c>
      <c r="G145" s="83" t="s">
        <v>396</v>
      </c>
    </row>
    <row r="146" spans="1:7" x14ac:dyDescent="0.2">
      <c r="A146" s="90" t="s">
        <v>968</v>
      </c>
      <c r="B146" s="90">
        <v>2</v>
      </c>
      <c r="C146" s="90">
        <v>31315</v>
      </c>
      <c r="D146" s="90" t="s">
        <v>397</v>
      </c>
      <c r="E146" s="91" t="s">
        <v>3</v>
      </c>
      <c r="F146" s="91" t="s">
        <v>13</v>
      </c>
      <c r="G146" s="83" t="s">
        <v>398</v>
      </c>
    </row>
    <row r="147" spans="1:7" x14ac:dyDescent="0.2">
      <c r="A147" s="90" t="s">
        <v>969</v>
      </c>
      <c r="B147" s="90">
        <v>2</v>
      </c>
      <c r="C147" s="90">
        <v>31317</v>
      </c>
      <c r="D147" s="90" t="s">
        <v>399</v>
      </c>
      <c r="E147" s="91" t="s">
        <v>3</v>
      </c>
      <c r="F147" s="91" t="s">
        <v>13</v>
      </c>
      <c r="G147" s="83" t="s">
        <v>400</v>
      </c>
    </row>
    <row r="148" spans="1:7" x14ac:dyDescent="0.2">
      <c r="A148" s="90" t="s">
        <v>970</v>
      </c>
      <c r="B148" s="90">
        <v>2</v>
      </c>
      <c r="C148" s="90">
        <v>31399</v>
      </c>
      <c r="D148" s="90" t="s">
        <v>401</v>
      </c>
      <c r="E148" s="91" t="s">
        <v>3</v>
      </c>
      <c r="F148" s="91" t="s">
        <v>13</v>
      </c>
      <c r="G148" s="83" t="s">
        <v>402</v>
      </c>
    </row>
    <row r="149" spans="1:7" x14ac:dyDescent="0.2">
      <c r="A149" s="90" t="s">
        <v>971</v>
      </c>
      <c r="B149" s="90">
        <v>2</v>
      </c>
      <c r="C149" s="90">
        <v>31501</v>
      </c>
      <c r="D149" s="90" t="s">
        <v>403</v>
      </c>
      <c r="E149" s="91" t="s">
        <v>3</v>
      </c>
      <c r="F149" s="91" t="s">
        <v>13</v>
      </c>
      <c r="G149" s="83" t="s">
        <v>404</v>
      </c>
    </row>
    <row r="150" spans="1:7" x14ac:dyDescent="0.2">
      <c r="A150" s="90" t="s">
        <v>972</v>
      </c>
      <c r="B150" s="90">
        <v>2</v>
      </c>
      <c r="C150" s="90">
        <v>31503</v>
      </c>
      <c r="D150" s="90" t="s">
        <v>405</v>
      </c>
      <c r="E150" s="91" t="s">
        <v>3</v>
      </c>
      <c r="F150" s="91" t="s">
        <v>13</v>
      </c>
      <c r="G150" s="83" t="s">
        <v>406</v>
      </c>
    </row>
    <row r="151" spans="1:7" x14ac:dyDescent="0.2">
      <c r="A151" s="90" t="s">
        <v>973</v>
      </c>
      <c r="B151" s="90">
        <v>2</v>
      </c>
      <c r="C151" s="90">
        <v>31505</v>
      </c>
      <c r="D151" s="90" t="s">
        <v>407</v>
      </c>
      <c r="E151" s="91" t="s">
        <v>3</v>
      </c>
      <c r="F151" s="91" t="s">
        <v>13</v>
      </c>
      <c r="G151" s="83" t="s">
        <v>408</v>
      </c>
    </row>
    <row r="152" spans="1:7" x14ac:dyDescent="0.2">
      <c r="A152" s="90" t="s">
        <v>974</v>
      </c>
      <c r="B152" s="90">
        <v>2</v>
      </c>
      <c r="C152" s="90">
        <v>31507</v>
      </c>
      <c r="D152" s="90" t="s">
        <v>409</v>
      </c>
      <c r="E152" s="91" t="s">
        <v>3</v>
      </c>
      <c r="F152" s="91" t="s">
        <v>13</v>
      </c>
      <c r="G152" s="83" t="s">
        <v>410</v>
      </c>
    </row>
    <row r="153" spans="1:7" x14ac:dyDescent="0.2">
      <c r="A153" s="90" t="s">
        <v>975</v>
      </c>
      <c r="B153" s="90">
        <v>2</v>
      </c>
      <c r="C153" s="90">
        <v>31599</v>
      </c>
      <c r="D153" s="90" t="s">
        <v>411</v>
      </c>
      <c r="E153" s="91" t="s">
        <v>3</v>
      </c>
      <c r="F153" s="91" t="s">
        <v>13</v>
      </c>
      <c r="G153" s="83" t="s">
        <v>412</v>
      </c>
    </row>
    <row r="154" spans="1:7" x14ac:dyDescent="0.2">
      <c r="A154" s="90" t="s">
        <v>976</v>
      </c>
      <c r="B154" s="90">
        <v>2</v>
      </c>
      <c r="C154" s="90">
        <v>31701</v>
      </c>
      <c r="D154" s="90" t="s">
        <v>413</v>
      </c>
      <c r="E154" s="91" t="s">
        <v>3</v>
      </c>
      <c r="F154" s="91" t="s">
        <v>13</v>
      </c>
      <c r="G154" s="83" t="s">
        <v>414</v>
      </c>
    </row>
    <row r="155" spans="1:7" x14ac:dyDescent="0.2">
      <c r="A155" s="90" t="s">
        <v>977</v>
      </c>
      <c r="B155" s="90">
        <v>2</v>
      </c>
      <c r="C155" s="90">
        <v>31703</v>
      </c>
      <c r="D155" s="90" t="s">
        <v>415</v>
      </c>
      <c r="E155" s="91" t="s">
        <v>3</v>
      </c>
      <c r="F155" s="91" t="s">
        <v>13</v>
      </c>
      <c r="G155" s="83" t="s">
        <v>416</v>
      </c>
    </row>
    <row r="156" spans="1:7" x14ac:dyDescent="0.2">
      <c r="A156" s="90" t="s">
        <v>978</v>
      </c>
      <c r="B156" s="90">
        <v>2</v>
      </c>
      <c r="C156" s="90">
        <v>31705</v>
      </c>
      <c r="D156" s="90" t="s">
        <v>417</v>
      </c>
      <c r="E156" s="91" t="s">
        <v>3</v>
      </c>
      <c r="F156" s="91" t="s">
        <v>13</v>
      </c>
      <c r="G156" s="83" t="s">
        <v>418</v>
      </c>
    </row>
    <row r="157" spans="1:7" x14ac:dyDescent="0.2">
      <c r="A157" s="90" t="s">
        <v>979</v>
      </c>
      <c r="B157" s="90">
        <v>2</v>
      </c>
      <c r="C157" s="90">
        <v>31799</v>
      </c>
      <c r="D157" s="90" t="s">
        <v>419</v>
      </c>
      <c r="E157" s="91" t="s">
        <v>3</v>
      </c>
      <c r="F157" s="91" t="s">
        <v>13</v>
      </c>
      <c r="G157" s="83" t="s">
        <v>420</v>
      </c>
    </row>
    <row r="158" spans="1:7" x14ac:dyDescent="0.2">
      <c r="A158" s="90" t="s">
        <v>980</v>
      </c>
      <c r="B158" s="90">
        <v>2</v>
      </c>
      <c r="C158" s="90">
        <v>39901</v>
      </c>
      <c r="D158" s="90" t="s">
        <v>421</v>
      </c>
      <c r="E158" s="91" t="s">
        <v>3</v>
      </c>
      <c r="F158" s="91" t="s">
        <v>13</v>
      </c>
      <c r="G158" s="83" t="s">
        <v>422</v>
      </c>
    </row>
    <row r="159" spans="1:7" x14ac:dyDescent="0.2">
      <c r="A159" s="90" t="s">
        <v>981</v>
      </c>
      <c r="B159" s="90">
        <v>2</v>
      </c>
      <c r="C159" s="90">
        <v>39903</v>
      </c>
      <c r="D159" s="90" t="s">
        <v>423</v>
      </c>
      <c r="E159" s="91" t="s">
        <v>3</v>
      </c>
      <c r="F159" s="91" t="s">
        <v>13</v>
      </c>
      <c r="G159" s="83" t="s">
        <v>424</v>
      </c>
    </row>
    <row r="160" spans="1:7" x14ac:dyDescent="0.2">
      <c r="A160" s="90" t="s">
        <v>982</v>
      </c>
      <c r="B160" s="90">
        <v>2</v>
      </c>
      <c r="C160" s="90">
        <v>39905</v>
      </c>
      <c r="D160" s="90" t="s">
        <v>425</v>
      </c>
      <c r="E160" s="91" t="s">
        <v>3</v>
      </c>
      <c r="F160" s="91" t="s">
        <v>13</v>
      </c>
      <c r="G160" s="83" t="s">
        <v>426</v>
      </c>
    </row>
    <row r="161" spans="1:7" x14ac:dyDescent="0.2">
      <c r="A161" s="90" t="s">
        <v>983</v>
      </c>
      <c r="B161" s="90">
        <v>2</v>
      </c>
      <c r="C161" s="90">
        <v>39907</v>
      </c>
      <c r="D161" s="90" t="s">
        <v>427</v>
      </c>
      <c r="E161" s="91" t="s">
        <v>3</v>
      </c>
      <c r="F161" s="91" t="s">
        <v>13</v>
      </c>
      <c r="G161" s="83" t="s">
        <v>428</v>
      </c>
    </row>
    <row r="162" spans="1:7" x14ac:dyDescent="0.2">
      <c r="A162" s="90" t="s">
        <v>984</v>
      </c>
      <c r="B162" s="90">
        <v>2</v>
      </c>
      <c r="C162" s="90">
        <v>39909</v>
      </c>
      <c r="D162" s="90" t="s">
        <v>429</v>
      </c>
      <c r="E162" s="91" t="s">
        <v>3</v>
      </c>
      <c r="F162" s="91" t="s">
        <v>13</v>
      </c>
      <c r="G162" s="83" t="s">
        <v>430</v>
      </c>
    </row>
    <row r="163" spans="1:7" x14ac:dyDescent="0.2">
      <c r="A163" s="90" t="s">
        <v>985</v>
      </c>
      <c r="B163" s="90">
        <v>2</v>
      </c>
      <c r="C163" s="90">
        <v>39999</v>
      </c>
      <c r="D163" s="90" t="s">
        <v>431</v>
      </c>
      <c r="E163" s="91" t="s">
        <v>3</v>
      </c>
      <c r="F163" s="91" t="s">
        <v>13</v>
      </c>
      <c r="G163" s="83" t="s">
        <v>432</v>
      </c>
    </row>
    <row r="164" spans="1:7" x14ac:dyDescent="0.2">
      <c r="A164" s="90" t="s">
        <v>986</v>
      </c>
      <c r="B164" s="90">
        <v>2</v>
      </c>
      <c r="C164" s="90">
        <v>40101</v>
      </c>
      <c r="D164" s="90" t="s">
        <v>433</v>
      </c>
      <c r="E164" s="91" t="s">
        <v>3</v>
      </c>
      <c r="F164" s="91" t="s">
        <v>13</v>
      </c>
      <c r="G164" s="81" t="s">
        <v>434</v>
      </c>
    </row>
    <row r="165" spans="1:7" x14ac:dyDescent="0.2">
      <c r="A165" s="90" t="s">
        <v>987</v>
      </c>
      <c r="B165" s="90">
        <v>2</v>
      </c>
      <c r="C165" s="90">
        <v>40103</v>
      </c>
      <c r="D165" s="90" t="s">
        <v>435</v>
      </c>
      <c r="E165" s="91" t="s">
        <v>3</v>
      </c>
      <c r="F165" s="91" t="s">
        <v>13</v>
      </c>
      <c r="G165" s="83" t="s">
        <v>436</v>
      </c>
    </row>
    <row r="166" spans="1:7" x14ac:dyDescent="0.2">
      <c r="A166" s="90" t="s">
        <v>988</v>
      </c>
      <c r="B166" s="90">
        <v>2</v>
      </c>
      <c r="C166" s="90">
        <v>40105</v>
      </c>
      <c r="D166" s="90" t="s">
        <v>437</v>
      </c>
      <c r="E166" s="91" t="s">
        <v>3</v>
      </c>
      <c r="F166" s="91" t="s">
        <v>13</v>
      </c>
      <c r="G166" s="83" t="s">
        <v>438</v>
      </c>
    </row>
    <row r="167" spans="1:7" x14ac:dyDescent="0.2">
      <c r="A167" s="90" t="s">
        <v>989</v>
      </c>
      <c r="B167" s="90">
        <v>2</v>
      </c>
      <c r="C167" s="90">
        <v>40107</v>
      </c>
      <c r="D167" s="90" t="s">
        <v>439</v>
      </c>
      <c r="E167" s="91" t="s">
        <v>3</v>
      </c>
      <c r="F167" s="91" t="s">
        <v>13</v>
      </c>
      <c r="G167" s="83" t="s">
        <v>440</v>
      </c>
    </row>
    <row r="168" spans="1:7" x14ac:dyDescent="0.2">
      <c r="A168" s="90" t="s">
        <v>990</v>
      </c>
      <c r="B168" s="90">
        <v>2</v>
      </c>
      <c r="C168" s="90">
        <v>40199</v>
      </c>
      <c r="D168" s="90" t="s">
        <v>441</v>
      </c>
      <c r="E168" s="91" t="s">
        <v>3</v>
      </c>
      <c r="F168" s="91" t="s">
        <v>13</v>
      </c>
      <c r="G168" s="83" t="s">
        <v>442</v>
      </c>
    </row>
    <row r="169" spans="1:7" x14ac:dyDescent="0.2">
      <c r="A169" s="90" t="s">
        <v>991</v>
      </c>
      <c r="B169" s="90">
        <v>2</v>
      </c>
      <c r="C169" s="90">
        <v>40301</v>
      </c>
      <c r="D169" s="90" t="s">
        <v>443</v>
      </c>
      <c r="E169" s="91" t="s">
        <v>3</v>
      </c>
      <c r="F169" s="91" t="s">
        <v>13</v>
      </c>
      <c r="G169" s="83" t="s">
        <v>444</v>
      </c>
    </row>
    <row r="170" spans="1:7" x14ac:dyDescent="0.2">
      <c r="A170" s="90" t="s">
        <v>992</v>
      </c>
      <c r="B170" s="90">
        <v>2</v>
      </c>
      <c r="C170" s="90">
        <v>40303</v>
      </c>
      <c r="D170" s="90" t="s">
        <v>445</v>
      </c>
      <c r="E170" s="91" t="s">
        <v>3</v>
      </c>
      <c r="F170" s="91" t="s">
        <v>13</v>
      </c>
      <c r="G170" s="83" t="s">
        <v>446</v>
      </c>
    </row>
    <row r="171" spans="1:7" x14ac:dyDescent="0.2">
      <c r="A171" s="90" t="s">
        <v>993</v>
      </c>
      <c r="B171" s="90">
        <v>2</v>
      </c>
      <c r="C171" s="90">
        <v>40305</v>
      </c>
      <c r="D171" s="90" t="s">
        <v>447</v>
      </c>
      <c r="E171" s="91" t="s">
        <v>3</v>
      </c>
      <c r="F171" s="91" t="s">
        <v>13</v>
      </c>
      <c r="G171" s="83" t="s">
        <v>448</v>
      </c>
    </row>
    <row r="172" spans="1:7" x14ac:dyDescent="0.2">
      <c r="A172" s="90" t="s">
        <v>994</v>
      </c>
      <c r="B172" s="90">
        <v>2</v>
      </c>
      <c r="C172" s="90">
        <v>40307</v>
      </c>
      <c r="D172" s="90" t="s">
        <v>449</v>
      </c>
      <c r="E172" s="91" t="s">
        <v>3</v>
      </c>
      <c r="F172" s="91" t="s">
        <v>13</v>
      </c>
      <c r="G172" s="83" t="s">
        <v>450</v>
      </c>
    </row>
    <row r="173" spans="1:7" x14ac:dyDescent="0.2">
      <c r="A173" s="90" t="s">
        <v>995</v>
      </c>
      <c r="B173" s="90">
        <v>2</v>
      </c>
      <c r="C173" s="90">
        <v>40309</v>
      </c>
      <c r="D173" s="90" t="s">
        <v>451</v>
      </c>
      <c r="E173" s="91" t="s">
        <v>3</v>
      </c>
      <c r="F173" s="91" t="s">
        <v>13</v>
      </c>
      <c r="G173" s="83" t="s">
        <v>452</v>
      </c>
    </row>
    <row r="174" spans="1:7" x14ac:dyDescent="0.2">
      <c r="A174" s="90" t="s">
        <v>996</v>
      </c>
      <c r="B174" s="90">
        <v>2</v>
      </c>
      <c r="C174" s="90">
        <v>40311</v>
      </c>
      <c r="D174" s="90" t="s">
        <v>453</v>
      </c>
      <c r="E174" s="91" t="s">
        <v>3</v>
      </c>
      <c r="F174" s="91" t="s">
        <v>13</v>
      </c>
      <c r="G174" s="83" t="s">
        <v>454</v>
      </c>
    </row>
    <row r="175" spans="1:7" x14ac:dyDescent="0.2">
      <c r="A175" s="90" t="s">
        <v>997</v>
      </c>
      <c r="B175" s="90">
        <v>2</v>
      </c>
      <c r="C175" s="90">
        <v>40313</v>
      </c>
      <c r="D175" s="90" t="s">
        <v>455</v>
      </c>
      <c r="E175" s="91" t="s">
        <v>3</v>
      </c>
      <c r="F175" s="91" t="s">
        <v>13</v>
      </c>
      <c r="G175" s="83" t="s">
        <v>456</v>
      </c>
    </row>
    <row r="176" spans="1:7" x14ac:dyDescent="0.2">
      <c r="A176" s="90" t="s">
        <v>998</v>
      </c>
      <c r="B176" s="90">
        <v>2</v>
      </c>
      <c r="C176" s="90">
        <v>40315</v>
      </c>
      <c r="D176" s="90" t="s">
        <v>457</v>
      </c>
      <c r="E176" s="91" t="s">
        <v>3</v>
      </c>
      <c r="F176" s="91" t="s">
        <v>13</v>
      </c>
      <c r="G176" s="83" t="s">
        <v>458</v>
      </c>
    </row>
    <row r="177" spans="1:7" x14ac:dyDescent="0.2">
      <c r="A177" s="90" t="s">
        <v>999</v>
      </c>
      <c r="B177" s="90">
        <v>2</v>
      </c>
      <c r="C177" s="90">
        <v>40317</v>
      </c>
      <c r="D177" s="90" t="s">
        <v>459</v>
      </c>
      <c r="E177" s="91" t="s">
        <v>3</v>
      </c>
      <c r="F177" s="91" t="s">
        <v>13</v>
      </c>
      <c r="G177" s="83" t="s">
        <v>460</v>
      </c>
    </row>
    <row r="178" spans="1:7" x14ac:dyDescent="0.2">
      <c r="A178" s="90" t="s">
        <v>1000</v>
      </c>
      <c r="B178" s="90">
        <v>2</v>
      </c>
      <c r="C178" s="90">
        <v>40319</v>
      </c>
      <c r="D178" s="90" t="s">
        <v>461</v>
      </c>
      <c r="E178" s="91" t="s">
        <v>3</v>
      </c>
      <c r="F178" s="91" t="s">
        <v>13</v>
      </c>
      <c r="G178" s="83" t="s">
        <v>462</v>
      </c>
    </row>
    <row r="179" spans="1:7" x14ac:dyDescent="0.2">
      <c r="A179" s="90" t="s">
        <v>1001</v>
      </c>
      <c r="B179" s="90">
        <v>2</v>
      </c>
      <c r="C179" s="90">
        <v>40321</v>
      </c>
      <c r="D179" s="90" t="s">
        <v>463</v>
      </c>
      <c r="E179" s="91" t="s">
        <v>3</v>
      </c>
      <c r="F179" s="91" t="s">
        <v>13</v>
      </c>
      <c r="G179" s="83" t="s">
        <v>464</v>
      </c>
    </row>
    <row r="180" spans="1:7" x14ac:dyDescent="0.2">
      <c r="A180" s="90" t="s">
        <v>1002</v>
      </c>
      <c r="B180" s="90">
        <v>2</v>
      </c>
      <c r="C180" s="90">
        <v>40323</v>
      </c>
      <c r="D180" s="90" t="s">
        <v>465</v>
      </c>
      <c r="E180" s="91" t="s">
        <v>3</v>
      </c>
      <c r="F180" s="91" t="s">
        <v>13</v>
      </c>
      <c r="G180" s="83" t="s">
        <v>466</v>
      </c>
    </row>
    <row r="181" spans="1:7" x14ac:dyDescent="0.2">
      <c r="A181" s="90" t="s">
        <v>1003</v>
      </c>
      <c r="B181" s="90">
        <v>2</v>
      </c>
      <c r="C181" s="90">
        <v>40325</v>
      </c>
      <c r="D181" s="90" t="s">
        <v>467</v>
      </c>
      <c r="E181" s="91" t="s">
        <v>3</v>
      </c>
      <c r="F181" s="91" t="s">
        <v>13</v>
      </c>
      <c r="G181" s="83" t="s">
        <v>468</v>
      </c>
    </row>
    <row r="182" spans="1:7" x14ac:dyDescent="0.2">
      <c r="A182" s="90" t="s">
        <v>1004</v>
      </c>
      <c r="B182" s="90">
        <v>2</v>
      </c>
      <c r="C182" s="90">
        <v>40327</v>
      </c>
      <c r="D182" s="90" t="s">
        <v>469</v>
      </c>
      <c r="E182" s="91" t="s">
        <v>3</v>
      </c>
      <c r="F182" s="91" t="s">
        <v>13</v>
      </c>
      <c r="G182" s="83" t="s">
        <v>470</v>
      </c>
    </row>
    <row r="183" spans="1:7" x14ac:dyDescent="0.2">
      <c r="A183" s="90" t="s">
        <v>1005</v>
      </c>
      <c r="B183" s="90">
        <v>2</v>
      </c>
      <c r="C183" s="90">
        <v>40329</v>
      </c>
      <c r="D183" s="90" t="s">
        <v>471</v>
      </c>
      <c r="E183" s="91" t="s">
        <v>3</v>
      </c>
      <c r="F183" s="91" t="s">
        <v>13</v>
      </c>
      <c r="G183" s="83" t="s">
        <v>472</v>
      </c>
    </row>
    <row r="184" spans="1:7" x14ac:dyDescent="0.2">
      <c r="A184" s="90" t="s">
        <v>1006</v>
      </c>
      <c r="B184" s="90">
        <v>2</v>
      </c>
      <c r="C184" s="90">
        <v>40399</v>
      </c>
      <c r="D184" s="90" t="s">
        <v>473</v>
      </c>
      <c r="E184" s="91" t="s">
        <v>3</v>
      </c>
      <c r="F184" s="91" t="s">
        <v>13</v>
      </c>
      <c r="G184" s="83" t="s">
        <v>474</v>
      </c>
    </row>
    <row r="185" spans="1:7" x14ac:dyDescent="0.2">
      <c r="A185" s="90" t="s">
        <v>1007</v>
      </c>
      <c r="B185" s="90">
        <v>2</v>
      </c>
      <c r="C185" s="90">
        <v>50101</v>
      </c>
      <c r="D185" s="90" t="s">
        <v>475</v>
      </c>
      <c r="E185" s="91" t="s">
        <v>3</v>
      </c>
      <c r="F185" s="91" t="s">
        <v>13</v>
      </c>
      <c r="G185" s="83" t="s">
        <v>476</v>
      </c>
    </row>
    <row r="186" spans="1:7" x14ac:dyDescent="0.2">
      <c r="A186" s="90" t="s">
        <v>1008</v>
      </c>
      <c r="B186" s="90">
        <v>2</v>
      </c>
      <c r="C186" s="90">
        <v>50103</v>
      </c>
      <c r="D186" s="90" t="s">
        <v>477</v>
      </c>
      <c r="E186" s="91" t="s">
        <v>3</v>
      </c>
      <c r="F186" s="91" t="s">
        <v>13</v>
      </c>
      <c r="G186" s="83" t="s">
        <v>478</v>
      </c>
    </row>
    <row r="187" spans="1:7" x14ac:dyDescent="0.2">
      <c r="A187" s="90" t="s">
        <v>1009</v>
      </c>
      <c r="B187" s="90">
        <v>2</v>
      </c>
      <c r="C187" s="90">
        <v>50105</v>
      </c>
      <c r="D187" s="90" t="s">
        <v>479</v>
      </c>
      <c r="E187" s="91" t="s">
        <v>3</v>
      </c>
      <c r="F187" s="91" t="s">
        <v>13</v>
      </c>
      <c r="G187" s="83" t="s">
        <v>480</v>
      </c>
    </row>
    <row r="188" spans="1:7" x14ac:dyDescent="0.2">
      <c r="A188" s="90" t="s">
        <v>1010</v>
      </c>
      <c r="B188" s="90">
        <v>2</v>
      </c>
      <c r="C188" s="90">
        <v>50199</v>
      </c>
      <c r="D188" s="90" t="s">
        <v>481</v>
      </c>
      <c r="E188" s="91" t="s">
        <v>3</v>
      </c>
      <c r="F188" s="91" t="s">
        <v>13</v>
      </c>
      <c r="G188" s="83" t="s">
        <v>482</v>
      </c>
    </row>
    <row r="189" spans="1:7" x14ac:dyDescent="0.2">
      <c r="A189" s="90" t="s">
        <v>1011</v>
      </c>
      <c r="B189" s="90">
        <v>2</v>
      </c>
      <c r="C189" s="90">
        <v>50301</v>
      </c>
      <c r="D189" s="90" t="s">
        <v>483</v>
      </c>
      <c r="E189" s="91" t="s">
        <v>3</v>
      </c>
      <c r="F189" s="91" t="s">
        <v>13</v>
      </c>
      <c r="G189" s="83" t="s">
        <v>484</v>
      </c>
    </row>
    <row r="190" spans="1:7" x14ac:dyDescent="0.2">
      <c r="A190" s="90" t="s">
        <v>1012</v>
      </c>
      <c r="B190" s="90">
        <v>2</v>
      </c>
      <c r="C190" s="90">
        <v>50303</v>
      </c>
      <c r="D190" s="90" t="s">
        <v>485</v>
      </c>
      <c r="E190" s="91" t="s">
        <v>3</v>
      </c>
      <c r="F190" s="91" t="s">
        <v>13</v>
      </c>
      <c r="G190" s="83" t="s">
        <v>486</v>
      </c>
    </row>
    <row r="191" spans="1:7" x14ac:dyDescent="0.2">
      <c r="A191" s="90" t="s">
        <v>1013</v>
      </c>
      <c r="B191" s="90">
        <v>2</v>
      </c>
      <c r="C191" s="90">
        <v>50501</v>
      </c>
      <c r="D191" s="90" t="s">
        <v>487</v>
      </c>
      <c r="E191" s="91" t="s">
        <v>3</v>
      </c>
      <c r="F191" s="91" t="s">
        <v>13</v>
      </c>
      <c r="G191" s="83" t="s">
        <v>488</v>
      </c>
    </row>
    <row r="192" spans="1:7" x14ac:dyDescent="0.2">
      <c r="A192" s="90" t="s">
        <v>1014</v>
      </c>
      <c r="B192" s="90">
        <v>2</v>
      </c>
      <c r="C192" s="90">
        <v>50701</v>
      </c>
      <c r="D192" s="90" t="s">
        <v>489</v>
      </c>
      <c r="E192" s="91" t="s">
        <v>3</v>
      </c>
      <c r="F192" s="91" t="s">
        <v>13</v>
      </c>
      <c r="G192" s="83" t="s">
        <v>490</v>
      </c>
    </row>
    <row r="193" spans="1:7" x14ac:dyDescent="0.2">
      <c r="A193" s="90" t="s">
        <v>1015</v>
      </c>
      <c r="B193" s="90">
        <v>2</v>
      </c>
      <c r="C193" s="90">
        <v>50799</v>
      </c>
      <c r="D193" s="90" t="s">
        <v>491</v>
      </c>
      <c r="E193" s="91" t="s">
        <v>3</v>
      </c>
      <c r="F193" s="91" t="s">
        <v>13</v>
      </c>
      <c r="G193" s="83" t="s">
        <v>492</v>
      </c>
    </row>
    <row r="194" spans="1:7" x14ac:dyDescent="0.2">
      <c r="A194" s="90" t="s">
        <v>1016</v>
      </c>
      <c r="B194" s="90">
        <v>2</v>
      </c>
      <c r="C194" s="90">
        <v>50901</v>
      </c>
      <c r="D194" s="90" t="s">
        <v>493</v>
      </c>
      <c r="E194" s="91" t="s">
        <v>3</v>
      </c>
      <c r="F194" s="91" t="s">
        <v>13</v>
      </c>
      <c r="G194" s="83" t="s">
        <v>494</v>
      </c>
    </row>
    <row r="195" spans="1:7" x14ac:dyDescent="0.2">
      <c r="A195" s="90" t="s">
        <v>1017</v>
      </c>
      <c r="B195" s="90">
        <v>2</v>
      </c>
      <c r="C195" s="90">
        <v>50999</v>
      </c>
      <c r="D195" s="90" t="s">
        <v>495</v>
      </c>
      <c r="E195" s="91" t="s">
        <v>3</v>
      </c>
      <c r="F195" s="91" t="s">
        <v>13</v>
      </c>
      <c r="G195" s="83" t="s">
        <v>496</v>
      </c>
    </row>
    <row r="196" spans="1:7" x14ac:dyDescent="0.2">
      <c r="A196" s="90" t="s">
        <v>1018</v>
      </c>
      <c r="B196" s="90">
        <v>2</v>
      </c>
      <c r="C196" s="90">
        <v>59901</v>
      </c>
      <c r="D196" s="90" t="s">
        <v>497</v>
      </c>
      <c r="E196" s="91" t="s">
        <v>3</v>
      </c>
      <c r="F196" s="91" t="s">
        <v>13</v>
      </c>
      <c r="G196" s="83" t="s">
        <v>498</v>
      </c>
    </row>
    <row r="197" spans="1:7" x14ac:dyDescent="0.2">
      <c r="A197" s="90" t="s">
        <v>1019</v>
      </c>
      <c r="B197" s="90">
        <v>2</v>
      </c>
      <c r="C197" s="90">
        <v>59999</v>
      </c>
      <c r="D197" s="90" t="s">
        <v>499</v>
      </c>
      <c r="E197" s="91" t="s">
        <v>3</v>
      </c>
      <c r="F197" s="91" t="s">
        <v>13</v>
      </c>
      <c r="G197" s="83" t="s">
        <v>500</v>
      </c>
    </row>
    <row r="198" spans="1:7" x14ac:dyDescent="0.2">
      <c r="A198" s="90" t="s">
        <v>1020</v>
      </c>
      <c r="B198" s="90">
        <v>2</v>
      </c>
      <c r="C198" s="90">
        <v>60101</v>
      </c>
      <c r="D198" s="90" t="s">
        <v>501</v>
      </c>
      <c r="E198" s="91" t="s">
        <v>3</v>
      </c>
      <c r="F198" s="91" t="s">
        <v>13</v>
      </c>
      <c r="G198" s="81" t="s">
        <v>502</v>
      </c>
    </row>
    <row r="199" spans="1:7" x14ac:dyDescent="0.2">
      <c r="A199" s="90" t="s">
        <v>1021</v>
      </c>
      <c r="B199" s="90">
        <v>2</v>
      </c>
      <c r="C199" s="90">
        <v>60103</v>
      </c>
      <c r="D199" s="90" t="s">
        <v>503</v>
      </c>
      <c r="E199" s="91" t="s">
        <v>3</v>
      </c>
      <c r="F199" s="91" t="s">
        <v>13</v>
      </c>
      <c r="G199" s="83" t="s">
        <v>504</v>
      </c>
    </row>
    <row r="200" spans="1:7" x14ac:dyDescent="0.2">
      <c r="A200" s="90" t="s">
        <v>1022</v>
      </c>
      <c r="B200" s="90">
        <v>2</v>
      </c>
      <c r="C200" s="90">
        <v>60105</v>
      </c>
      <c r="D200" s="90" t="s">
        <v>505</v>
      </c>
      <c r="E200" s="91" t="s">
        <v>3</v>
      </c>
      <c r="F200" s="91" t="s">
        <v>13</v>
      </c>
      <c r="G200" s="83" t="s">
        <v>506</v>
      </c>
    </row>
    <row r="201" spans="1:7" x14ac:dyDescent="0.2">
      <c r="A201" s="90" t="s">
        <v>1023</v>
      </c>
      <c r="B201" s="90">
        <v>2</v>
      </c>
      <c r="C201" s="90">
        <v>60107</v>
      </c>
      <c r="D201" s="90" t="s">
        <v>507</v>
      </c>
      <c r="E201" s="91" t="s">
        <v>3</v>
      </c>
      <c r="F201" s="91" t="s">
        <v>13</v>
      </c>
      <c r="G201" s="83" t="s">
        <v>508</v>
      </c>
    </row>
    <row r="202" spans="1:7" x14ac:dyDescent="0.2">
      <c r="A202" s="90" t="s">
        <v>1024</v>
      </c>
      <c r="B202" s="90">
        <v>2</v>
      </c>
      <c r="C202" s="90">
        <v>60109</v>
      </c>
      <c r="D202" s="90" t="s">
        <v>509</v>
      </c>
      <c r="E202" s="91" t="s">
        <v>3</v>
      </c>
      <c r="F202" s="91" t="s">
        <v>13</v>
      </c>
      <c r="G202" s="83" t="s">
        <v>510</v>
      </c>
    </row>
    <row r="203" spans="1:7" x14ac:dyDescent="0.2">
      <c r="A203" s="90" t="s">
        <v>1025</v>
      </c>
      <c r="B203" s="90">
        <v>2</v>
      </c>
      <c r="C203" s="90">
        <v>60111</v>
      </c>
      <c r="D203" s="90" t="s">
        <v>511</v>
      </c>
      <c r="E203" s="91" t="s">
        <v>3</v>
      </c>
      <c r="F203" s="91" t="s">
        <v>13</v>
      </c>
      <c r="G203" s="83" t="s">
        <v>512</v>
      </c>
    </row>
    <row r="204" spans="1:7" x14ac:dyDescent="0.2">
      <c r="A204" s="90" t="s">
        <v>1026</v>
      </c>
      <c r="B204" s="90">
        <v>2</v>
      </c>
      <c r="C204" s="90">
        <v>60113</v>
      </c>
      <c r="D204" s="90" t="s">
        <v>513</v>
      </c>
      <c r="E204" s="91" t="s">
        <v>3</v>
      </c>
      <c r="F204" s="91" t="s">
        <v>13</v>
      </c>
      <c r="G204" s="83" t="s">
        <v>514</v>
      </c>
    </row>
    <row r="205" spans="1:7" x14ac:dyDescent="0.2">
      <c r="A205" s="90" t="s">
        <v>1027</v>
      </c>
      <c r="B205" s="90">
        <v>2</v>
      </c>
      <c r="C205" s="90">
        <v>60115</v>
      </c>
      <c r="D205" s="90" t="s">
        <v>515</v>
      </c>
      <c r="E205" s="91" t="s">
        <v>3</v>
      </c>
      <c r="F205" s="91" t="s">
        <v>13</v>
      </c>
      <c r="G205" s="83" t="s">
        <v>516</v>
      </c>
    </row>
    <row r="206" spans="1:7" x14ac:dyDescent="0.2">
      <c r="A206" s="90" t="s">
        <v>1028</v>
      </c>
      <c r="B206" s="90">
        <v>2</v>
      </c>
      <c r="C206" s="90">
        <v>60117</v>
      </c>
      <c r="D206" s="90" t="s">
        <v>517</v>
      </c>
      <c r="E206" s="91" t="s">
        <v>3</v>
      </c>
      <c r="F206" s="91" t="s">
        <v>13</v>
      </c>
      <c r="G206" s="83" t="s">
        <v>518</v>
      </c>
    </row>
    <row r="207" spans="1:7" x14ac:dyDescent="0.2">
      <c r="A207" s="90" t="s">
        <v>1029</v>
      </c>
      <c r="B207" s="90">
        <v>2</v>
      </c>
      <c r="C207" s="90">
        <v>60119</v>
      </c>
      <c r="D207" s="90" t="s">
        <v>519</v>
      </c>
      <c r="E207" s="91" t="s">
        <v>3</v>
      </c>
      <c r="F207" s="91" t="s">
        <v>13</v>
      </c>
      <c r="G207" s="83" t="s">
        <v>520</v>
      </c>
    </row>
    <row r="208" spans="1:7" x14ac:dyDescent="0.2">
      <c r="A208" s="90" t="s">
        <v>1030</v>
      </c>
      <c r="B208" s="90">
        <v>2</v>
      </c>
      <c r="C208" s="90">
        <v>60199</v>
      </c>
      <c r="D208" s="90" t="s">
        <v>521</v>
      </c>
      <c r="E208" s="91" t="s">
        <v>3</v>
      </c>
      <c r="F208" s="91" t="s">
        <v>13</v>
      </c>
      <c r="G208" s="83" t="s">
        <v>522</v>
      </c>
    </row>
    <row r="209" spans="1:7" x14ac:dyDescent="0.2">
      <c r="A209" s="90" t="s">
        <v>1031</v>
      </c>
      <c r="B209" s="90">
        <v>2</v>
      </c>
      <c r="C209" s="90">
        <v>60301</v>
      </c>
      <c r="D209" s="90" t="s">
        <v>523</v>
      </c>
      <c r="E209" s="91" t="s">
        <v>3</v>
      </c>
      <c r="F209" s="91" t="s">
        <v>13</v>
      </c>
      <c r="G209" s="83" t="s">
        <v>524</v>
      </c>
    </row>
    <row r="210" spans="1:7" x14ac:dyDescent="0.2">
      <c r="A210" s="90" t="s">
        <v>1032</v>
      </c>
      <c r="B210" s="90">
        <v>2</v>
      </c>
      <c r="C210" s="90">
        <v>60303</v>
      </c>
      <c r="D210" s="90" t="s">
        <v>525</v>
      </c>
      <c r="E210" s="91" t="s">
        <v>3</v>
      </c>
      <c r="F210" s="91" t="s">
        <v>13</v>
      </c>
      <c r="G210" s="83" t="s">
        <v>526</v>
      </c>
    </row>
    <row r="211" spans="1:7" x14ac:dyDescent="0.2">
      <c r="A211" s="90" t="s">
        <v>1033</v>
      </c>
      <c r="B211" s="90">
        <v>2</v>
      </c>
      <c r="C211" s="90">
        <v>60305</v>
      </c>
      <c r="D211" s="90" t="s">
        <v>527</v>
      </c>
      <c r="E211" s="91" t="s">
        <v>3</v>
      </c>
      <c r="F211" s="91" t="s">
        <v>13</v>
      </c>
      <c r="G211" s="83" t="s">
        <v>528</v>
      </c>
    </row>
    <row r="212" spans="1:7" x14ac:dyDescent="0.2">
      <c r="A212" s="90" t="s">
        <v>1034</v>
      </c>
      <c r="B212" s="90">
        <v>2</v>
      </c>
      <c r="C212" s="90">
        <v>60307</v>
      </c>
      <c r="D212" s="90" t="s">
        <v>529</v>
      </c>
      <c r="E212" s="91" t="s">
        <v>3</v>
      </c>
      <c r="F212" s="91" t="s">
        <v>13</v>
      </c>
      <c r="G212" s="83" t="s">
        <v>530</v>
      </c>
    </row>
    <row r="213" spans="1:7" x14ac:dyDescent="0.2">
      <c r="A213" s="90" t="s">
        <v>1035</v>
      </c>
      <c r="B213" s="90">
        <v>2</v>
      </c>
      <c r="C213" s="90">
        <v>60309</v>
      </c>
      <c r="D213" s="90" t="s">
        <v>531</v>
      </c>
      <c r="E213" s="91" t="s">
        <v>3</v>
      </c>
      <c r="F213" s="91" t="s">
        <v>13</v>
      </c>
      <c r="G213" s="83" t="s">
        <v>532</v>
      </c>
    </row>
    <row r="214" spans="1:7" x14ac:dyDescent="0.2">
      <c r="A214" s="90" t="s">
        <v>1036</v>
      </c>
      <c r="B214" s="90">
        <v>2</v>
      </c>
      <c r="C214" s="90">
        <v>60311</v>
      </c>
      <c r="D214" s="90" t="s">
        <v>533</v>
      </c>
      <c r="E214" s="91" t="s">
        <v>3</v>
      </c>
      <c r="F214" s="91" t="s">
        <v>13</v>
      </c>
      <c r="G214" s="83" t="s">
        <v>534</v>
      </c>
    </row>
    <row r="215" spans="1:7" x14ac:dyDescent="0.2">
      <c r="A215" s="90" t="s">
        <v>1037</v>
      </c>
      <c r="B215" s="90">
        <v>2</v>
      </c>
      <c r="C215" s="90">
        <v>60313</v>
      </c>
      <c r="D215" s="90" t="s">
        <v>535</v>
      </c>
      <c r="E215" s="91" t="s">
        <v>3</v>
      </c>
      <c r="F215" s="91" t="s">
        <v>13</v>
      </c>
      <c r="G215" s="83" t="s">
        <v>536</v>
      </c>
    </row>
    <row r="216" spans="1:7" x14ac:dyDescent="0.2">
      <c r="A216" s="90" t="s">
        <v>1038</v>
      </c>
      <c r="B216" s="90">
        <v>2</v>
      </c>
      <c r="C216" s="90">
        <v>60315</v>
      </c>
      <c r="D216" s="90" t="s">
        <v>537</v>
      </c>
      <c r="E216" s="91" t="s">
        <v>3</v>
      </c>
      <c r="F216" s="91" t="s">
        <v>13</v>
      </c>
      <c r="G216" s="83" t="s">
        <v>538</v>
      </c>
    </row>
    <row r="217" spans="1:7" x14ac:dyDescent="0.2">
      <c r="A217" s="90" t="s">
        <v>1039</v>
      </c>
      <c r="B217" s="90">
        <v>2</v>
      </c>
      <c r="C217" s="90">
        <v>60399</v>
      </c>
      <c r="D217" s="90" t="s">
        <v>539</v>
      </c>
      <c r="E217" s="91" t="s">
        <v>3</v>
      </c>
      <c r="F217" s="91" t="s">
        <v>13</v>
      </c>
      <c r="G217" s="81" t="s">
        <v>540</v>
      </c>
    </row>
    <row r="218" spans="1:7" x14ac:dyDescent="0.2">
      <c r="A218" s="90" t="s">
        <v>1040</v>
      </c>
      <c r="B218" s="90">
        <v>2</v>
      </c>
      <c r="C218" s="90">
        <v>60501</v>
      </c>
      <c r="D218" s="90" t="s">
        <v>541</v>
      </c>
      <c r="E218" s="91" t="s">
        <v>3</v>
      </c>
      <c r="F218" s="91" t="s">
        <v>13</v>
      </c>
      <c r="G218" s="83" t="s">
        <v>542</v>
      </c>
    </row>
    <row r="219" spans="1:7" x14ac:dyDescent="0.2">
      <c r="A219" s="90" t="s">
        <v>1041</v>
      </c>
      <c r="B219" s="90">
        <v>2</v>
      </c>
      <c r="C219" s="90">
        <v>60701</v>
      </c>
      <c r="D219" s="90" t="s">
        <v>543</v>
      </c>
      <c r="E219" s="91" t="s">
        <v>3</v>
      </c>
      <c r="F219" s="91" t="s">
        <v>13</v>
      </c>
      <c r="G219" s="83" t="s">
        <v>544</v>
      </c>
    </row>
    <row r="220" spans="1:7" x14ac:dyDescent="0.2">
      <c r="A220" s="90" t="s">
        <v>1042</v>
      </c>
      <c r="B220" s="90">
        <v>2</v>
      </c>
      <c r="C220" s="90">
        <v>60703</v>
      </c>
      <c r="D220" s="90" t="s">
        <v>545</v>
      </c>
      <c r="E220" s="91" t="s">
        <v>3</v>
      </c>
      <c r="F220" s="91" t="s">
        <v>13</v>
      </c>
      <c r="G220" s="83" t="s">
        <v>546</v>
      </c>
    </row>
    <row r="221" spans="1:7" x14ac:dyDescent="0.2">
      <c r="A221" s="90" t="s">
        <v>1043</v>
      </c>
      <c r="B221" s="90">
        <v>2</v>
      </c>
      <c r="C221" s="90">
        <v>60705</v>
      </c>
      <c r="D221" s="90" t="s">
        <v>547</v>
      </c>
      <c r="E221" s="91" t="s">
        <v>3</v>
      </c>
      <c r="F221" s="91" t="s">
        <v>13</v>
      </c>
      <c r="G221" s="83" t="s">
        <v>548</v>
      </c>
    </row>
    <row r="222" spans="1:7" x14ac:dyDescent="0.2">
      <c r="A222" s="90" t="s">
        <v>1044</v>
      </c>
      <c r="B222" s="90">
        <v>2</v>
      </c>
      <c r="C222" s="90">
        <v>60799</v>
      </c>
      <c r="D222" s="90" t="s">
        <v>549</v>
      </c>
      <c r="E222" s="91" t="s">
        <v>3</v>
      </c>
      <c r="F222" s="91" t="s">
        <v>13</v>
      </c>
      <c r="G222" s="83" t="s">
        <v>550</v>
      </c>
    </row>
    <row r="223" spans="1:7" x14ac:dyDescent="0.2">
      <c r="A223" s="90" t="s">
        <v>1045</v>
      </c>
      <c r="B223" s="90">
        <v>2</v>
      </c>
      <c r="C223" s="90">
        <v>60901</v>
      </c>
      <c r="D223" s="90" t="s">
        <v>551</v>
      </c>
      <c r="E223" s="91" t="s">
        <v>3</v>
      </c>
      <c r="F223" s="91" t="s">
        <v>13</v>
      </c>
      <c r="G223" s="83" t="s">
        <v>552</v>
      </c>
    </row>
    <row r="224" spans="1:7" x14ac:dyDescent="0.2">
      <c r="A224" s="90" t="s">
        <v>1046</v>
      </c>
      <c r="B224" s="90">
        <v>2</v>
      </c>
      <c r="C224" s="90">
        <v>60903</v>
      </c>
      <c r="D224" s="90" t="s">
        <v>553</v>
      </c>
      <c r="E224" s="91" t="s">
        <v>3</v>
      </c>
      <c r="F224" s="91" t="s">
        <v>13</v>
      </c>
      <c r="G224" s="83" t="s">
        <v>554</v>
      </c>
    </row>
    <row r="225" spans="1:7" x14ac:dyDescent="0.2">
      <c r="A225" s="90" t="s">
        <v>1047</v>
      </c>
      <c r="B225" s="90">
        <v>2</v>
      </c>
      <c r="C225" s="90">
        <v>60999</v>
      </c>
      <c r="D225" s="90" t="s">
        <v>555</v>
      </c>
      <c r="E225" s="91" t="s">
        <v>3</v>
      </c>
      <c r="F225" s="91" t="s">
        <v>13</v>
      </c>
      <c r="G225" s="83" t="s">
        <v>556</v>
      </c>
    </row>
    <row r="226" spans="1:7" x14ac:dyDescent="0.2">
      <c r="A226" s="90" t="s">
        <v>1048</v>
      </c>
      <c r="B226" s="90">
        <v>2</v>
      </c>
      <c r="C226" s="90">
        <v>61101</v>
      </c>
      <c r="D226" s="90" t="s">
        <v>557</v>
      </c>
      <c r="E226" s="91" t="s">
        <v>3</v>
      </c>
      <c r="F226" s="91" t="s">
        <v>13</v>
      </c>
      <c r="G226" s="83" t="s">
        <v>558</v>
      </c>
    </row>
    <row r="227" spans="1:7" x14ac:dyDescent="0.2">
      <c r="A227" s="90" t="s">
        <v>1049</v>
      </c>
      <c r="B227" s="90">
        <v>2</v>
      </c>
      <c r="C227" s="90">
        <v>61103</v>
      </c>
      <c r="D227" s="90" t="s">
        <v>559</v>
      </c>
      <c r="E227" s="91" t="s">
        <v>3</v>
      </c>
      <c r="F227" s="91" t="s">
        <v>13</v>
      </c>
      <c r="G227" s="83" t="s">
        <v>560</v>
      </c>
    </row>
    <row r="228" spans="1:7" x14ac:dyDescent="0.2">
      <c r="A228" s="90" t="s">
        <v>1050</v>
      </c>
      <c r="B228" s="90">
        <v>2</v>
      </c>
      <c r="C228" s="90">
        <v>61199</v>
      </c>
      <c r="D228" s="90" t="s">
        <v>561</v>
      </c>
      <c r="E228" s="91" t="s">
        <v>3</v>
      </c>
      <c r="F228" s="91" t="s">
        <v>13</v>
      </c>
      <c r="G228" s="83" t="s">
        <v>562</v>
      </c>
    </row>
    <row r="229" spans="1:7" x14ac:dyDescent="0.2">
      <c r="A229" s="90" t="s">
        <v>1051</v>
      </c>
      <c r="B229" s="90">
        <v>2</v>
      </c>
      <c r="C229" s="90">
        <v>61301</v>
      </c>
      <c r="D229" s="90" t="s">
        <v>196</v>
      </c>
      <c r="E229" s="91" t="s">
        <v>6</v>
      </c>
      <c r="F229" s="91" t="s">
        <v>132</v>
      </c>
      <c r="G229" s="83" t="s">
        <v>197</v>
      </c>
    </row>
    <row r="230" spans="1:7" x14ac:dyDescent="0.2">
      <c r="A230" s="90" t="s">
        <v>1052</v>
      </c>
      <c r="B230" s="90">
        <v>2</v>
      </c>
      <c r="C230" s="90">
        <v>61303</v>
      </c>
      <c r="D230" s="90" t="s">
        <v>563</v>
      </c>
      <c r="E230" s="91" t="s">
        <v>3</v>
      </c>
      <c r="F230" s="91" t="s">
        <v>13</v>
      </c>
      <c r="G230" s="83" t="s">
        <v>564</v>
      </c>
    </row>
    <row r="231" spans="1:7" x14ac:dyDescent="0.2">
      <c r="A231" s="90" t="s">
        <v>1053</v>
      </c>
      <c r="B231" s="90">
        <v>2</v>
      </c>
      <c r="C231" s="90">
        <v>61305</v>
      </c>
      <c r="D231" s="90" t="s">
        <v>565</v>
      </c>
      <c r="E231" s="91" t="s">
        <v>3</v>
      </c>
      <c r="F231" s="91" t="s">
        <v>13</v>
      </c>
      <c r="G231" s="83" t="s">
        <v>566</v>
      </c>
    </row>
    <row r="232" spans="1:7" x14ac:dyDescent="0.2">
      <c r="A232" s="90" t="s">
        <v>1054</v>
      </c>
      <c r="B232" s="90">
        <v>2</v>
      </c>
      <c r="C232" s="90">
        <v>61307</v>
      </c>
      <c r="D232" s="90" t="s">
        <v>567</v>
      </c>
      <c r="E232" s="91" t="s">
        <v>3</v>
      </c>
      <c r="F232" s="91" t="s">
        <v>13</v>
      </c>
      <c r="G232" s="83" t="s">
        <v>568</v>
      </c>
    </row>
    <row r="233" spans="1:7" x14ac:dyDescent="0.2">
      <c r="A233" s="90" t="s">
        <v>1055</v>
      </c>
      <c r="B233" s="90">
        <v>2</v>
      </c>
      <c r="C233" s="90">
        <v>61309</v>
      </c>
      <c r="D233" s="90" t="s">
        <v>569</v>
      </c>
      <c r="E233" s="91" t="s">
        <v>3</v>
      </c>
      <c r="F233" s="91" t="s">
        <v>13</v>
      </c>
      <c r="G233" s="83" t="s">
        <v>570</v>
      </c>
    </row>
    <row r="234" spans="1:7" x14ac:dyDescent="0.2">
      <c r="A234" s="90" t="s">
        <v>1056</v>
      </c>
      <c r="B234" s="90">
        <v>2</v>
      </c>
      <c r="C234" s="90">
        <v>61311</v>
      </c>
      <c r="D234" s="90" t="s">
        <v>571</v>
      </c>
      <c r="E234" s="91" t="s">
        <v>3</v>
      </c>
      <c r="F234" s="91" t="s">
        <v>13</v>
      </c>
      <c r="G234" s="83" t="s">
        <v>572</v>
      </c>
    </row>
    <row r="235" spans="1:7" x14ac:dyDescent="0.2">
      <c r="A235" s="90" t="s">
        <v>1057</v>
      </c>
      <c r="B235" s="90">
        <v>2</v>
      </c>
      <c r="C235" s="90">
        <v>61399</v>
      </c>
      <c r="D235" s="90" t="s">
        <v>573</v>
      </c>
      <c r="E235" s="91" t="s">
        <v>3</v>
      </c>
      <c r="F235" s="91" t="s">
        <v>13</v>
      </c>
      <c r="G235" s="83" t="s">
        <v>574</v>
      </c>
    </row>
    <row r="236" spans="1:7" x14ac:dyDescent="0.2">
      <c r="A236" s="90" t="s">
        <v>1058</v>
      </c>
      <c r="B236" s="90">
        <v>2</v>
      </c>
      <c r="C236" s="90">
        <v>61501</v>
      </c>
      <c r="D236" s="90" t="s">
        <v>575</v>
      </c>
      <c r="E236" s="91" t="s">
        <v>3</v>
      </c>
      <c r="F236" s="91" t="s">
        <v>13</v>
      </c>
      <c r="G236" s="83" t="s">
        <v>576</v>
      </c>
    </row>
    <row r="237" spans="1:7" x14ac:dyDescent="0.2">
      <c r="A237" s="90" t="s">
        <v>1059</v>
      </c>
      <c r="B237" s="90">
        <v>2</v>
      </c>
      <c r="C237" s="90">
        <v>61701</v>
      </c>
      <c r="D237" s="90" t="s">
        <v>577</v>
      </c>
      <c r="E237" s="91" t="s">
        <v>3</v>
      </c>
      <c r="F237" s="91" t="s">
        <v>13</v>
      </c>
      <c r="G237" s="83" t="s">
        <v>578</v>
      </c>
    </row>
    <row r="238" spans="1:7" x14ac:dyDescent="0.2">
      <c r="A238" s="90" t="s">
        <v>1060</v>
      </c>
      <c r="B238" s="90">
        <v>2</v>
      </c>
      <c r="C238" s="90">
        <v>61703</v>
      </c>
      <c r="D238" s="90" t="s">
        <v>579</v>
      </c>
      <c r="E238" s="91" t="s">
        <v>3</v>
      </c>
      <c r="F238" s="91" t="s">
        <v>13</v>
      </c>
      <c r="G238" s="83" t="s">
        <v>580</v>
      </c>
    </row>
    <row r="239" spans="1:7" x14ac:dyDescent="0.2">
      <c r="A239" s="90" t="s">
        <v>1061</v>
      </c>
      <c r="B239" s="90">
        <v>2</v>
      </c>
      <c r="C239" s="90">
        <v>61705</v>
      </c>
      <c r="D239" s="90" t="s">
        <v>581</v>
      </c>
      <c r="E239" s="91" t="s">
        <v>3</v>
      </c>
      <c r="F239" s="91" t="s">
        <v>13</v>
      </c>
      <c r="G239" s="83" t="s">
        <v>582</v>
      </c>
    </row>
    <row r="240" spans="1:7" x14ac:dyDescent="0.2">
      <c r="A240" s="90" t="s">
        <v>1062</v>
      </c>
      <c r="B240" s="90">
        <v>2</v>
      </c>
      <c r="C240" s="90">
        <v>61707</v>
      </c>
      <c r="D240" s="90" t="s">
        <v>583</v>
      </c>
      <c r="E240" s="91" t="s">
        <v>3</v>
      </c>
      <c r="F240" s="91" t="s">
        <v>13</v>
      </c>
      <c r="G240" s="83" t="s">
        <v>584</v>
      </c>
    </row>
    <row r="241" spans="1:7" x14ac:dyDescent="0.2">
      <c r="A241" s="90" t="s">
        <v>1063</v>
      </c>
      <c r="B241" s="90">
        <v>2</v>
      </c>
      <c r="C241" s="90">
        <v>61709</v>
      </c>
      <c r="D241" s="90" t="s">
        <v>585</v>
      </c>
      <c r="E241" s="91" t="s">
        <v>3</v>
      </c>
      <c r="F241" s="91" t="s">
        <v>13</v>
      </c>
      <c r="G241" s="83" t="s">
        <v>586</v>
      </c>
    </row>
    <row r="242" spans="1:7" x14ac:dyDescent="0.2">
      <c r="A242" s="90" t="s">
        <v>1064</v>
      </c>
      <c r="B242" s="90">
        <v>2</v>
      </c>
      <c r="C242" s="90">
        <v>61711</v>
      </c>
      <c r="D242" s="90" t="s">
        <v>587</v>
      </c>
      <c r="E242" s="91" t="s">
        <v>3</v>
      </c>
      <c r="F242" s="91" t="s">
        <v>13</v>
      </c>
      <c r="G242" s="83" t="s">
        <v>588</v>
      </c>
    </row>
    <row r="243" spans="1:7" x14ac:dyDescent="0.2">
      <c r="A243" s="90" t="s">
        <v>1065</v>
      </c>
      <c r="B243" s="90">
        <v>2</v>
      </c>
      <c r="C243" s="90">
        <v>61713</v>
      </c>
      <c r="D243" s="90" t="s">
        <v>589</v>
      </c>
      <c r="E243" s="91" t="s">
        <v>3</v>
      </c>
      <c r="F243" s="91" t="s">
        <v>13</v>
      </c>
      <c r="G243" s="83" t="s">
        <v>590</v>
      </c>
    </row>
    <row r="244" spans="1:7" x14ac:dyDescent="0.2">
      <c r="A244" s="90" t="s">
        <v>1066</v>
      </c>
      <c r="B244" s="90">
        <v>2</v>
      </c>
      <c r="C244" s="90">
        <v>61799</v>
      </c>
      <c r="D244" s="90" t="s">
        <v>591</v>
      </c>
      <c r="E244" s="91" t="s">
        <v>3</v>
      </c>
      <c r="F244" s="91" t="s">
        <v>13</v>
      </c>
      <c r="G244" s="83" t="s">
        <v>592</v>
      </c>
    </row>
    <row r="245" spans="1:7" x14ac:dyDescent="0.2">
      <c r="A245" s="90" t="s">
        <v>1067</v>
      </c>
      <c r="B245" s="90">
        <v>2</v>
      </c>
      <c r="C245" s="90">
        <v>61901</v>
      </c>
      <c r="D245" s="90" t="s">
        <v>593</v>
      </c>
      <c r="E245" s="91" t="s">
        <v>3</v>
      </c>
      <c r="F245" s="91" t="s">
        <v>13</v>
      </c>
      <c r="G245" s="83" t="s">
        <v>594</v>
      </c>
    </row>
    <row r="246" spans="1:7" x14ac:dyDescent="0.2">
      <c r="A246" s="90" t="s">
        <v>1068</v>
      </c>
      <c r="B246" s="90">
        <v>2</v>
      </c>
      <c r="C246" s="90">
        <v>61903</v>
      </c>
      <c r="D246" s="90" t="s">
        <v>595</v>
      </c>
      <c r="E246" s="91" t="s">
        <v>3</v>
      </c>
      <c r="F246" s="91" t="s">
        <v>13</v>
      </c>
      <c r="G246" s="83" t="s">
        <v>596</v>
      </c>
    </row>
    <row r="247" spans="1:7" x14ac:dyDescent="0.2">
      <c r="A247" s="90" t="s">
        <v>1069</v>
      </c>
      <c r="B247" s="90">
        <v>2</v>
      </c>
      <c r="C247" s="90">
        <v>61905</v>
      </c>
      <c r="D247" s="90" t="s">
        <v>597</v>
      </c>
      <c r="E247" s="91" t="s">
        <v>3</v>
      </c>
      <c r="F247" s="91" t="s">
        <v>13</v>
      </c>
      <c r="G247" s="83" t="s">
        <v>598</v>
      </c>
    </row>
    <row r="248" spans="1:7" x14ac:dyDescent="0.2">
      <c r="A248" s="90" t="s">
        <v>1070</v>
      </c>
      <c r="B248" s="90">
        <v>2</v>
      </c>
      <c r="C248" s="90">
        <v>61999</v>
      </c>
      <c r="D248" s="90" t="s">
        <v>599</v>
      </c>
      <c r="E248" s="91" t="s">
        <v>3</v>
      </c>
      <c r="F248" s="91" t="s">
        <v>13</v>
      </c>
      <c r="G248" s="83" t="s">
        <v>600</v>
      </c>
    </row>
    <row r="249" spans="1:7" x14ac:dyDescent="0.2">
      <c r="A249" s="90" t="s">
        <v>1071</v>
      </c>
      <c r="B249" s="90">
        <v>2</v>
      </c>
      <c r="C249" s="90">
        <v>69901</v>
      </c>
      <c r="D249" s="90" t="s">
        <v>601</v>
      </c>
      <c r="E249" s="91" t="s">
        <v>3</v>
      </c>
      <c r="F249" s="91" t="s">
        <v>13</v>
      </c>
      <c r="G249" s="83" t="s">
        <v>602</v>
      </c>
    </row>
    <row r="250" spans="1:7" x14ac:dyDescent="0.2">
      <c r="A250" s="90" t="s">
        <v>1072</v>
      </c>
      <c r="B250" s="90">
        <v>2</v>
      </c>
      <c r="C250" s="90">
        <v>69903</v>
      </c>
      <c r="D250" s="90" t="s">
        <v>603</v>
      </c>
      <c r="E250" s="91" t="s">
        <v>3</v>
      </c>
      <c r="F250" s="91" t="s">
        <v>13</v>
      </c>
      <c r="G250" s="83" t="s">
        <v>604</v>
      </c>
    </row>
    <row r="251" spans="1:7" x14ac:dyDescent="0.2">
      <c r="A251" s="90" t="s">
        <v>1073</v>
      </c>
      <c r="B251" s="90">
        <v>2</v>
      </c>
      <c r="C251" s="90">
        <v>69905</v>
      </c>
      <c r="D251" s="90" t="s">
        <v>605</v>
      </c>
      <c r="E251" s="91" t="s">
        <v>3</v>
      </c>
      <c r="F251" s="91" t="s">
        <v>13</v>
      </c>
      <c r="G251" s="83" t="s">
        <v>606</v>
      </c>
    </row>
    <row r="252" spans="1:7" x14ac:dyDescent="0.2">
      <c r="A252" s="90" t="s">
        <v>1074</v>
      </c>
      <c r="B252" s="90">
        <v>2</v>
      </c>
      <c r="C252" s="90">
        <v>69907</v>
      </c>
      <c r="D252" s="90" t="s">
        <v>607</v>
      </c>
      <c r="E252" s="91" t="s">
        <v>3</v>
      </c>
      <c r="F252" s="91" t="s">
        <v>13</v>
      </c>
      <c r="G252" s="83" t="s">
        <v>608</v>
      </c>
    </row>
    <row r="253" spans="1:7" x14ac:dyDescent="0.2">
      <c r="A253" s="90" t="s">
        <v>1075</v>
      </c>
      <c r="B253" s="90">
        <v>2</v>
      </c>
      <c r="C253" s="90">
        <v>69999</v>
      </c>
      <c r="D253" s="90" t="s">
        <v>609</v>
      </c>
      <c r="E253" s="91" t="s">
        <v>3</v>
      </c>
      <c r="F253" s="91" t="s">
        <v>13</v>
      </c>
      <c r="G253" s="83" t="s">
        <v>610</v>
      </c>
    </row>
    <row r="254" spans="1:7" x14ac:dyDescent="0.2">
      <c r="A254" s="90" t="s">
        <v>1076</v>
      </c>
      <c r="B254" s="90">
        <v>2</v>
      </c>
      <c r="C254" s="90">
        <v>70101</v>
      </c>
      <c r="D254" s="90" t="s">
        <v>611</v>
      </c>
      <c r="E254" s="91" t="s">
        <v>3</v>
      </c>
      <c r="F254" s="91" t="s">
        <v>13</v>
      </c>
      <c r="G254" s="81" t="s">
        <v>612</v>
      </c>
    </row>
    <row r="255" spans="1:7" x14ac:dyDescent="0.2">
      <c r="A255" s="90" t="s">
        <v>1077</v>
      </c>
      <c r="B255" s="90">
        <v>2</v>
      </c>
      <c r="C255" s="90">
        <v>70103</v>
      </c>
      <c r="D255" s="90" t="s">
        <v>613</v>
      </c>
      <c r="E255" s="91" t="s">
        <v>3</v>
      </c>
      <c r="F255" s="91" t="s">
        <v>13</v>
      </c>
      <c r="G255" s="83" t="s">
        <v>614</v>
      </c>
    </row>
    <row r="256" spans="1:7" x14ac:dyDescent="0.2">
      <c r="A256" s="90" t="s">
        <v>1078</v>
      </c>
      <c r="B256" s="90">
        <v>2</v>
      </c>
      <c r="C256" s="90">
        <v>70105</v>
      </c>
      <c r="D256" s="90" t="s">
        <v>615</v>
      </c>
      <c r="E256" s="91" t="s">
        <v>3</v>
      </c>
      <c r="F256" s="91" t="s">
        <v>13</v>
      </c>
      <c r="G256" s="83" t="s">
        <v>616</v>
      </c>
    </row>
    <row r="257" spans="1:7" s="97" customFormat="1" x14ac:dyDescent="0.2">
      <c r="A257" s="90" t="s">
        <v>1079</v>
      </c>
      <c r="B257" s="90">
        <v>2</v>
      </c>
      <c r="C257" s="90">
        <v>70107</v>
      </c>
      <c r="D257" s="90" t="s">
        <v>617</v>
      </c>
      <c r="E257" s="91" t="s">
        <v>3</v>
      </c>
      <c r="F257" s="91" t="s">
        <v>13</v>
      </c>
      <c r="G257" s="83" t="s">
        <v>618</v>
      </c>
    </row>
    <row r="258" spans="1:7" s="97" customFormat="1" x14ac:dyDescent="0.2">
      <c r="A258" s="90" t="s">
        <v>1080</v>
      </c>
      <c r="B258" s="90">
        <v>2</v>
      </c>
      <c r="C258" s="90">
        <v>70109</v>
      </c>
      <c r="D258" s="90" t="s">
        <v>619</v>
      </c>
      <c r="E258" s="91" t="s">
        <v>3</v>
      </c>
      <c r="F258" s="91" t="s">
        <v>13</v>
      </c>
      <c r="G258" s="83" t="s">
        <v>620</v>
      </c>
    </row>
    <row r="259" spans="1:7" s="97" customFormat="1" x14ac:dyDescent="0.2">
      <c r="A259" s="90" t="s">
        <v>1081</v>
      </c>
      <c r="B259" s="90">
        <v>2</v>
      </c>
      <c r="C259" s="90">
        <v>70111</v>
      </c>
      <c r="D259" s="90" t="s">
        <v>621</v>
      </c>
      <c r="E259" s="91" t="s">
        <v>3</v>
      </c>
      <c r="F259" s="91" t="s">
        <v>13</v>
      </c>
      <c r="G259" s="83" t="s">
        <v>622</v>
      </c>
    </row>
    <row r="260" spans="1:7" s="97" customFormat="1" x14ac:dyDescent="0.2">
      <c r="A260" s="90" t="s">
        <v>1082</v>
      </c>
      <c r="B260" s="90">
        <v>2</v>
      </c>
      <c r="C260" s="90">
        <v>70113</v>
      </c>
      <c r="D260" s="90" t="s">
        <v>623</v>
      </c>
      <c r="E260" s="91" t="s">
        <v>3</v>
      </c>
      <c r="F260" s="91" t="s">
        <v>13</v>
      </c>
      <c r="G260" s="83" t="s">
        <v>624</v>
      </c>
    </row>
    <row r="261" spans="1:7" s="97" customFormat="1" x14ac:dyDescent="0.2">
      <c r="A261" s="90" t="s">
        <v>1083</v>
      </c>
      <c r="B261" s="90">
        <v>2</v>
      </c>
      <c r="C261" s="90">
        <v>70115</v>
      </c>
      <c r="D261" s="90" t="s">
        <v>625</v>
      </c>
      <c r="E261" s="91" t="s">
        <v>3</v>
      </c>
      <c r="F261" s="91" t="s">
        <v>13</v>
      </c>
      <c r="G261" s="83" t="s">
        <v>626</v>
      </c>
    </row>
    <row r="262" spans="1:7" s="97" customFormat="1" x14ac:dyDescent="0.2">
      <c r="A262" s="90" t="s">
        <v>1084</v>
      </c>
      <c r="B262" s="90">
        <v>2</v>
      </c>
      <c r="C262" s="90">
        <v>70117</v>
      </c>
      <c r="D262" s="90" t="s">
        <v>627</v>
      </c>
      <c r="E262" s="91" t="s">
        <v>3</v>
      </c>
      <c r="F262" s="91" t="s">
        <v>13</v>
      </c>
      <c r="G262" s="83" t="s">
        <v>628</v>
      </c>
    </row>
    <row r="263" spans="1:7" s="97" customFormat="1" x14ac:dyDescent="0.2">
      <c r="A263" s="90" t="s">
        <v>1085</v>
      </c>
      <c r="B263" s="90">
        <v>2</v>
      </c>
      <c r="C263" s="90">
        <v>70199</v>
      </c>
      <c r="D263" s="90" t="s">
        <v>629</v>
      </c>
      <c r="E263" s="91" t="s">
        <v>3</v>
      </c>
      <c r="F263" s="91" t="s">
        <v>13</v>
      </c>
      <c r="G263" s="83" t="s">
        <v>630</v>
      </c>
    </row>
    <row r="264" spans="1:7" s="97" customFormat="1" x14ac:dyDescent="0.2">
      <c r="A264" s="90" t="s">
        <v>1086</v>
      </c>
      <c r="B264" s="90">
        <v>2</v>
      </c>
      <c r="C264" s="90">
        <v>70301</v>
      </c>
      <c r="D264" s="90" t="s">
        <v>631</v>
      </c>
      <c r="E264" s="91" t="s">
        <v>3</v>
      </c>
      <c r="F264" s="91" t="s">
        <v>13</v>
      </c>
      <c r="G264" s="83" t="s">
        <v>632</v>
      </c>
    </row>
    <row r="265" spans="1:7" s="97" customFormat="1" x14ac:dyDescent="0.2">
      <c r="A265" s="90" t="s">
        <v>1087</v>
      </c>
      <c r="B265" s="90">
        <v>2</v>
      </c>
      <c r="C265" s="90">
        <v>70303</v>
      </c>
      <c r="D265" s="90" t="s">
        <v>633</v>
      </c>
      <c r="E265" s="91" t="s">
        <v>3</v>
      </c>
      <c r="F265" s="91" t="s">
        <v>13</v>
      </c>
      <c r="G265" s="83" t="s">
        <v>634</v>
      </c>
    </row>
    <row r="266" spans="1:7" x14ac:dyDescent="0.2">
      <c r="A266" s="90" t="s">
        <v>1088</v>
      </c>
      <c r="B266" s="90">
        <v>2</v>
      </c>
      <c r="C266" s="90">
        <v>79999</v>
      </c>
      <c r="D266" s="90" t="s">
        <v>635</v>
      </c>
      <c r="E266" s="91" t="s">
        <v>3</v>
      </c>
      <c r="F266" s="91" t="s">
        <v>13</v>
      </c>
      <c r="G266" s="83" t="s">
        <v>636</v>
      </c>
    </row>
    <row r="267" spans="1:7" x14ac:dyDescent="0.2">
      <c r="A267" s="90" t="s">
        <v>1089</v>
      </c>
      <c r="B267" s="90">
        <v>2</v>
      </c>
      <c r="C267" s="90">
        <v>80101</v>
      </c>
      <c r="D267" s="90" t="s">
        <v>637</v>
      </c>
      <c r="E267" s="91" t="s">
        <v>3</v>
      </c>
      <c r="F267" s="91" t="s">
        <v>13</v>
      </c>
      <c r="G267" s="81" t="s">
        <v>638</v>
      </c>
    </row>
    <row r="268" spans="1:7" x14ac:dyDescent="0.2">
      <c r="A268" s="90" t="s">
        <v>1090</v>
      </c>
      <c r="B268" s="90">
        <v>2</v>
      </c>
      <c r="C268" s="90">
        <v>80301</v>
      </c>
      <c r="D268" s="90" t="s">
        <v>639</v>
      </c>
      <c r="E268" s="91" t="s">
        <v>3</v>
      </c>
      <c r="F268" s="91" t="s">
        <v>13</v>
      </c>
      <c r="G268" s="83" t="s">
        <v>640</v>
      </c>
    </row>
    <row r="269" spans="1:7" x14ac:dyDescent="0.2">
      <c r="A269" s="90" t="s">
        <v>1091</v>
      </c>
      <c r="B269" s="90">
        <v>2</v>
      </c>
      <c r="C269" s="90">
        <v>80303</v>
      </c>
      <c r="D269" s="90" t="s">
        <v>641</v>
      </c>
      <c r="E269" s="91" t="s">
        <v>3</v>
      </c>
      <c r="F269" s="91" t="s">
        <v>13</v>
      </c>
      <c r="G269" s="83" t="s">
        <v>642</v>
      </c>
    </row>
    <row r="270" spans="1:7" x14ac:dyDescent="0.2">
      <c r="A270" s="90" t="s">
        <v>1092</v>
      </c>
      <c r="B270" s="90">
        <v>2</v>
      </c>
      <c r="C270" s="90">
        <v>80305</v>
      </c>
      <c r="D270" s="90" t="s">
        <v>643</v>
      </c>
      <c r="E270" s="91" t="s">
        <v>3</v>
      </c>
      <c r="F270" s="91" t="s">
        <v>13</v>
      </c>
      <c r="G270" s="83" t="s">
        <v>644</v>
      </c>
    </row>
    <row r="271" spans="1:7" x14ac:dyDescent="0.2">
      <c r="A271" s="90" t="s">
        <v>1093</v>
      </c>
      <c r="B271" s="90">
        <v>2</v>
      </c>
      <c r="C271" s="90">
        <v>80307</v>
      </c>
      <c r="D271" s="90" t="s">
        <v>645</v>
      </c>
      <c r="E271" s="91" t="s">
        <v>3</v>
      </c>
      <c r="F271" s="91" t="s">
        <v>13</v>
      </c>
      <c r="G271" s="83" t="s">
        <v>646</v>
      </c>
    </row>
    <row r="272" spans="1:7" x14ac:dyDescent="0.2">
      <c r="A272" s="90" t="s">
        <v>1094</v>
      </c>
      <c r="B272" s="90">
        <v>2</v>
      </c>
      <c r="C272" s="90">
        <v>80309</v>
      </c>
      <c r="D272" s="90" t="s">
        <v>647</v>
      </c>
      <c r="E272" s="91" t="s">
        <v>3</v>
      </c>
      <c r="F272" s="91" t="s">
        <v>13</v>
      </c>
      <c r="G272" s="83" t="s">
        <v>648</v>
      </c>
    </row>
    <row r="273" spans="1:7" x14ac:dyDescent="0.2">
      <c r="A273" s="90" t="s">
        <v>1095</v>
      </c>
      <c r="B273" s="90">
        <v>2</v>
      </c>
      <c r="C273" s="90">
        <v>80311</v>
      </c>
      <c r="D273" s="90" t="s">
        <v>649</v>
      </c>
      <c r="E273" s="91" t="s">
        <v>3</v>
      </c>
      <c r="F273" s="91" t="s">
        <v>13</v>
      </c>
      <c r="G273" s="83" t="s">
        <v>650</v>
      </c>
    </row>
    <row r="274" spans="1:7" x14ac:dyDescent="0.2">
      <c r="A274" s="90" t="s">
        <v>1096</v>
      </c>
      <c r="B274" s="90">
        <v>2</v>
      </c>
      <c r="C274" s="90">
        <v>80313</v>
      </c>
      <c r="D274" s="90" t="s">
        <v>651</v>
      </c>
      <c r="E274" s="91" t="s">
        <v>3</v>
      </c>
      <c r="F274" s="91" t="s">
        <v>13</v>
      </c>
      <c r="G274" s="83" t="s">
        <v>652</v>
      </c>
    </row>
    <row r="275" spans="1:7" x14ac:dyDescent="0.2">
      <c r="A275" s="90" t="s">
        <v>1097</v>
      </c>
      <c r="B275" s="90">
        <v>2</v>
      </c>
      <c r="C275" s="90">
        <v>80315</v>
      </c>
      <c r="D275" s="90" t="s">
        <v>653</v>
      </c>
      <c r="E275" s="91" t="s">
        <v>3</v>
      </c>
      <c r="F275" s="91" t="s">
        <v>13</v>
      </c>
      <c r="G275" s="83" t="s">
        <v>654</v>
      </c>
    </row>
    <row r="276" spans="1:7" x14ac:dyDescent="0.2">
      <c r="A276" s="90" t="s">
        <v>1098</v>
      </c>
      <c r="B276" s="90">
        <v>2</v>
      </c>
      <c r="C276" s="90">
        <v>80317</v>
      </c>
      <c r="D276" s="90" t="s">
        <v>655</v>
      </c>
      <c r="E276" s="91" t="s">
        <v>3</v>
      </c>
      <c r="F276" s="91" t="s">
        <v>13</v>
      </c>
      <c r="G276" s="83" t="s">
        <v>656</v>
      </c>
    </row>
    <row r="277" spans="1:7" x14ac:dyDescent="0.2">
      <c r="A277" s="90" t="s">
        <v>1099</v>
      </c>
      <c r="B277" s="90">
        <v>2</v>
      </c>
      <c r="C277" s="90">
        <v>80319</v>
      </c>
      <c r="D277" s="90" t="s">
        <v>657</v>
      </c>
      <c r="E277" s="91" t="s">
        <v>3</v>
      </c>
      <c r="F277" s="91" t="s">
        <v>13</v>
      </c>
      <c r="G277" s="83" t="s">
        <v>658</v>
      </c>
    </row>
    <row r="278" spans="1:7" x14ac:dyDescent="0.2">
      <c r="A278" s="90" t="s">
        <v>1100</v>
      </c>
      <c r="B278" s="90">
        <v>2</v>
      </c>
      <c r="C278" s="90">
        <v>80321</v>
      </c>
      <c r="D278" s="90" t="s">
        <v>659</v>
      </c>
      <c r="E278" s="91" t="s">
        <v>3</v>
      </c>
      <c r="F278" s="91" t="s">
        <v>13</v>
      </c>
      <c r="G278" s="83" t="s">
        <v>660</v>
      </c>
    </row>
    <row r="279" spans="1:7" x14ac:dyDescent="0.2">
      <c r="A279" s="90" t="s">
        <v>1101</v>
      </c>
      <c r="B279" s="90">
        <v>2</v>
      </c>
      <c r="C279" s="90">
        <v>80323</v>
      </c>
      <c r="D279" s="90" t="s">
        <v>661</v>
      </c>
      <c r="E279" s="91" t="s">
        <v>3</v>
      </c>
      <c r="F279" s="91" t="s">
        <v>13</v>
      </c>
      <c r="G279" s="83" t="s">
        <v>662</v>
      </c>
    </row>
    <row r="280" spans="1:7" x14ac:dyDescent="0.2">
      <c r="A280" s="90" t="s">
        <v>1102</v>
      </c>
      <c r="B280" s="90">
        <v>2</v>
      </c>
      <c r="C280" s="90">
        <v>80399</v>
      </c>
      <c r="D280" s="90" t="s">
        <v>663</v>
      </c>
      <c r="E280" s="91" t="s">
        <v>3</v>
      </c>
      <c r="F280" s="91" t="s">
        <v>13</v>
      </c>
      <c r="G280" s="83" t="s">
        <v>664</v>
      </c>
    </row>
    <row r="281" spans="1:7" x14ac:dyDescent="0.2">
      <c r="A281" s="90" t="s">
        <v>1103</v>
      </c>
      <c r="B281" s="90">
        <v>2</v>
      </c>
      <c r="C281" s="90">
        <v>80501</v>
      </c>
      <c r="D281" s="90" t="s">
        <v>665</v>
      </c>
      <c r="E281" s="91" t="s">
        <v>3</v>
      </c>
      <c r="F281" s="91" t="s">
        <v>13</v>
      </c>
      <c r="G281" s="83" t="s">
        <v>666</v>
      </c>
    </row>
    <row r="282" spans="1:7" x14ac:dyDescent="0.2">
      <c r="A282" s="90" t="s">
        <v>1104</v>
      </c>
      <c r="B282" s="90">
        <v>2</v>
      </c>
      <c r="C282" s="90">
        <v>80503</v>
      </c>
      <c r="D282" s="90" t="s">
        <v>667</v>
      </c>
      <c r="E282" s="91" t="s">
        <v>3</v>
      </c>
      <c r="F282" s="91" t="s">
        <v>13</v>
      </c>
      <c r="G282" s="83" t="s">
        <v>668</v>
      </c>
    </row>
    <row r="283" spans="1:7" x14ac:dyDescent="0.2">
      <c r="A283" s="90" t="s">
        <v>1105</v>
      </c>
      <c r="B283" s="90">
        <v>2</v>
      </c>
      <c r="C283" s="90">
        <v>80505</v>
      </c>
      <c r="D283" s="90" t="s">
        <v>669</v>
      </c>
      <c r="E283" s="91" t="s">
        <v>3</v>
      </c>
      <c r="F283" s="91" t="s">
        <v>13</v>
      </c>
      <c r="G283" s="83" t="s">
        <v>670</v>
      </c>
    </row>
    <row r="284" spans="1:7" x14ac:dyDescent="0.2">
      <c r="A284" s="90" t="s">
        <v>1106</v>
      </c>
      <c r="B284" s="90">
        <v>2</v>
      </c>
      <c r="C284" s="90">
        <v>80507</v>
      </c>
      <c r="D284" s="90" t="s">
        <v>671</v>
      </c>
      <c r="E284" s="91" t="s">
        <v>3</v>
      </c>
      <c r="F284" s="91" t="s">
        <v>13</v>
      </c>
      <c r="G284" s="83" t="s">
        <v>672</v>
      </c>
    </row>
    <row r="285" spans="1:7" x14ac:dyDescent="0.2">
      <c r="A285" s="90" t="s">
        <v>1107</v>
      </c>
      <c r="B285" s="90">
        <v>2</v>
      </c>
      <c r="C285" s="90">
        <v>80509</v>
      </c>
      <c r="D285" s="90" t="s">
        <v>673</v>
      </c>
      <c r="E285" s="91" t="s">
        <v>3</v>
      </c>
      <c r="F285" s="91" t="s">
        <v>13</v>
      </c>
      <c r="G285" s="83" t="s">
        <v>674</v>
      </c>
    </row>
    <row r="286" spans="1:7" x14ac:dyDescent="0.2">
      <c r="A286" s="90" t="s">
        <v>1108</v>
      </c>
      <c r="B286" s="90">
        <v>2</v>
      </c>
      <c r="C286" s="90">
        <v>80599</v>
      </c>
      <c r="D286" s="90" t="s">
        <v>675</v>
      </c>
      <c r="E286" s="91" t="s">
        <v>3</v>
      </c>
      <c r="F286" s="91" t="s">
        <v>13</v>
      </c>
      <c r="G286" s="83" t="s">
        <v>676</v>
      </c>
    </row>
    <row r="287" spans="1:7" x14ac:dyDescent="0.2">
      <c r="A287" s="90" t="s">
        <v>1109</v>
      </c>
      <c r="B287" s="90">
        <v>2</v>
      </c>
      <c r="C287" s="90">
        <v>80701</v>
      </c>
      <c r="D287" s="90" t="s">
        <v>677</v>
      </c>
      <c r="E287" s="91" t="s">
        <v>3</v>
      </c>
      <c r="F287" s="91" t="s">
        <v>13</v>
      </c>
      <c r="G287" s="83" t="s">
        <v>678</v>
      </c>
    </row>
    <row r="288" spans="1:7" x14ac:dyDescent="0.2">
      <c r="A288" s="90" t="s">
        <v>1110</v>
      </c>
      <c r="B288" s="90">
        <v>2</v>
      </c>
      <c r="C288" s="90">
        <v>80901</v>
      </c>
      <c r="D288" s="90" t="s">
        <v>679</v>
      </c>
      <c r="E288" s="91" t="s">
        <v>3</v>
      </c>
      <c r="F288" s="91" t="s">
        <v>13</v>
      </c>
      <c r="G288" s="83" t="s">
        <v>680</v>
      </c>
    </row>
    <row r="289" spans="1:7" x14ac:dyDescent="0.2">
      <c r="A289" s="90" t="s">
        <v>1111</v>
      </c>
      <c r="B289" s="90">
        <v>2</v>
      </c>
      <c r="C289" s="90">
        <v>80903</v>
      </c>
      <c r="D289" s="90" t="s">
        <v>198</v>
      </c>
      <c r="E289" s="91" t="s">
        <v>6</v>
      </c>
      <c r="F289" s="91" t="s">
        <v>132</v>
      </c>
      <c r="G289" s="83" t="s">
        <v>199</v>
      </c>
    </row>
    <row r="290" spans="1:7" x14ac:dyDescent="0.2">
      <c r="A290" s="90" t="s">
        <v>1112</v>
      </c>
      <c r="B290" s="90">
        <v>2</v>
      </c>
      <c r="C290" s="90">
        <v>80905</v>
      </c>
      <c r="D290" s="90" t="s">
        <v>200</v>
      </c>
      <c r="E290" s="91" t="s">
        <v>6</v>
      </c>
      <c r="F290" s="91" t="s">
        <v>132</v>
      </c>
      <c r="G290" s="83" t="s">
        <v>201</v>
      </c>
    </row>
    <row r="291" spans="1:7" x14ac:dyDescent="0.2">
      <c r="A291" s="90" t="s">
        <v>1113</v>
      </c>
      <c r="B291" s="90">
        <v>2</v>
      </c>
      <c r="C291" s="90">
        <v>80999</v>
      </c>
      <c r="D291" s="90" t="s">
        <v>681</v>
      </c>
      <c r="E291" s="91" t="s">
        <v>3</v>
      </c>
      <c r="F291" s="91" t="s">
        <v>13</v>
      </c>
      <c r="G291" s="83" t="s">
        <v>682</v>
      </c>
    </row>
    <row r="292" spans="1:7" x14ac:dyDescent="0.2">
      <c r="A292" s="90" t="s">
        <v>1114</v>
      </c>
      <c r="B292" s="90">
        <v>2</v>
      </c>
      <c r="C292" s="90">
        <v>81101</v>
      </c>
      <c r="D292" s="90" t="s">
        <v>843</v>
      </c>
      <c r="E292" s="91" t="s">
        <v>3</v>
      </c>
      <c r="F292" s="91" t="s">
        <v>13</v>
      </c>
      <c r="G292" s="83" t="s">
        <v>844</v>
      </c>
    </row>
    <row r="293" spans="1:7" x14ac:dyDescent="0.2">
      <c r="A293" s="90" t="s">
        <v>1115</v>
      </c>
      <c r="B293" s="90">
        <v>2</v>
      </c>
      <c r="C293" s="90">
        <v>81103</v>
      </c>
      <c r="D293" s="90" t="s">
        <v>683</v>
      </c>
      <c r="E293" s="91" t="s">
        <v>3</v>
      </c>
      <c r="F293" s="91" t="s">
        <v>13</v>
      </c>
      <c r="G293" s="83" t="s">
        <v>684</v>
      </c>
    </row>
    <row r="294" spans="1:7" x14ac:dyDescent="0.2">
      <c r="A294" s="90" t="s">
        <v>1116</v>
      </c>
      <c r="B294" s="90">
        <v>2</v>
      </c>
      <c r="C294" s="90">
        <v>81105</v>
      </c>
      <c r="D294" s="90" t="s">
        <v>685</v>
      </c>
      <c r="E294" s="91" t="s">
        <v>3</v>
      </c>
      <c r="F294" s="91" t="s">
        <v>13</v>
      </c>
      <c r="G294" s="83" t="s">
        <v>686</v>
      </c>
    </row>
    <row r="295" spans="1:7" x14ac:dyDescent="0.2">
      <c r="A295" s="90" t="s">
        <v>1117</v>
      </c>
      <c r="B295" s="90">
        <v>2</v>
      </c>
      <c r="C295" s="90">
        <v>81199</v>
      </c>
      <c r="D295" s="90" t="s">
        <v>687</v>
      </c>
      <c r="E295" s="91" t="s">
        <v>3</v>
      </c>
      <c r="F295" s="91" t="s">
        <v>13</v>
      </c>
      <c r="G295" s="83" t="s">
        <v>688</v>
      </c>
    </row>
    <row r="296" spans="1:7" x14ac:dyDescent="0.2">
      <c r="A296" s="90" t="s">
        <v>1118</v>
      </c>
      <c r="B296" s="90">
        <v>2</v>
      </c>
      <c r="C296" s="90">
        <v>89901</v>
      </c>
      <c r="D296" s="90" t="s">
        <v>689</v>
      </c>
      <c r="E296" s="91" t="s">
        <v>3</v>
      </c>
      <c r="F296" s="91" t="s">
        <v>13</v>
      </c>
      <c r="G296" s="83" t="s">
        <v>690</v>
      </c>
    </row>
    <row r="297" spans="1:7" x14ac:dyDescent="0.2">
      <c r="A297" s="90" t="s">
        <v>1119</v>
      </c>
      <c r="B297" s="90">
        <v>2</v>
      </c>
      <c r="C297" s="90">
        <v>89903</v>
      </c>
      <c r="D297" s="90" t="s">
        <v>691</v>
      </c>
      <c r="E297" s="91" t="s">
        <v>3</v>
      </c>
      <c r="F297" s="91" t="s">
        <v>13</v>
      </c>
      <c r="G297" s="83" t="s">
        <v>692</v>
      </c>
    </row>
    <row r="298" spans="1:7" x14ac:dyDescent="0.2">
      <c r="A298" s="90" t="s">
        <v>1120</v>
      </c>
      <c r="B298" s="90">
        <v>2</v>
      </c>
      <c r="C298" s="90">
        <v>89999</v>
      </c>
      <c r="D298" s="90" t="s">
        <v>693</v>
      </c>
      <c r="E298" s="91" t="s">
        <v>3</v>
      </c>
      <c r="F298" s="91" t="s">
        <v>13</v>
      </c>
      <c r="G298" s="83" t="s">
        <v>694</v>
      </c>
    </row>
    <row r="299" spans="1:7" x14ac:dyDescent="0.2">
      <c r="A299" s="90" t="s">
        <v>1121</v>
      </c>
      <c r="B299" s="90">
        <v>2</v>
      </c>
      <c r="C299" s="90">
        <v>90101</v>
      </c>
      <c r="D299" s="90" t="s">
        <v>845</v>
      </c>
      <c r="E299" s="91" t="s">
        <v>3</v>
      </c>
      <c r="F299" s="91" t="s">
        <v>13</v>
      </c>
      <c r="G299" s="81" t="s">
        <v>846</v>
      </c>
    </row>
    <row r="300" spans="1:7" x14ac:dyDescent="0.2">
      <c r="A300" s="90" t="s">
        <v>1122</v>
      </c>
      <c r="B300" s="90">
        <v>2</v>
      </c>
      <c r="C300" s="90">
        <v>90103</v>
      </c>
      <c r="D300" s="90" t="s">
        <v>695</v>
      </c>
      <c r="E300" s="91" t="s">
        <v>3</v>
      </c>
      <c r="F300" s="91" t="s">
        <v>13</v>
      </c>
      <c r="G300" s="83" t="s">
        <v>696</v>
      </c>
    </row>
    <row r="301" spans="1:7" x14ac:dyDescent="0.2">
      <c r="A301" s="90" t="s">
        <v>1123</v>
      </c>
      <c r="B301" s="90">
        <v>2</v>
      </c>
      <c r="C301" s="90">
        <v>90301</v>
      </c>
      <c r="D301" s="90" t="s">
        <v>697</v>
      </c>
      <c r="E301" s="91" t="s">
        <v>3</v>
      </c>
      <c r="F301" s="91" t="s">
        <v>13</v>
      </c>
      <c r="G301" s="83" t="s">
        <v>698</v>
      </c>
    </row>
    <row r="302" spans="1:7" x14ac:dyDescent="0.2">
      <c r="A302" s="90" t="s">
        <v>1124</v>
      </c>
      <c r="B302" s="90">
        <v>2</v>
      </c>
      <c r="C302" s="90">
        <v>90303</v>
      </c>
      <c r="D302" s="90" t="s">
        <v>699</v>
      </c>
      <c r="E302" s="91" t="s">
        <v>3</v>
      </c>
      <c r="F302" s="91" t="s">
        <v>13</v>
      </c>
      <c r="G302" s="83" t="s">
        <v>700</v>
      </c>
    </row>
    <row r="303" spans="1:7" x14ac:dyDescent="0.2">
      <c r="A303" s="90" t="s">
        <v>1125</v>
      </c>
      <c r="B303" s="90">
        <v>2</v>
      </c>
      <c r="C303" s="90">
        <v>90305</v>
      </c>
      <c r="D303" s="90" t="s">
        <v>701</v>
      </c>
      <c r="E303" s="91" t="s">
        <v>3</v>
      </c>
      <c r="F303" s="91" t="s">
        <v>13</v>
      </c>
      <c r="G303" s="83" t="s">
        <v>702</v>
      </c>
    </row>
    <row r="304" spans="1:7" x14ac:dyDescent="0.2">
      <c r="A304" s="90" t="s">
        <v>1126</v>
      </c>
      <c r="B304" s="90">
        <v>2</v>
      </c>
      <c r="C304" s="90">
        <v>90307</v>
      </c>
      <c r="D304" s="90" t="s">
        <v>703</v>
      </c>
      <c r="E304" s="91" t="s">
        <v>3</v>
      </c>
      <c r="F304" s="91" t="s">
        <v>13</v>
      </c>
      <c r="G304" s="83" t="s">
        <v>704</v>
      </c>
    </row>
    <row r="305" spans="1:7" x14ac:dyDescent="0.2">
      <c r="A305" s="90" t="s">
        <v>1127</v>
      </c>
      <c r="B305" s="90">
        <v>2</v>
      </c>
      <c r="C305" s="90">
        <v>90309</v>
      </c>
      <c r="D305" s="90" t="s">
        <v>705</v>
      </c>
      <c r="E305" s="91" t="s">
        <v>3</v>
      </c>
      <c r="F305" s="91" t="s">
        <v>13</v>
      </c>
      <c r="G305" s="83" t="s">
        <v>706</v>
      </c>
    </row>
    <row r="306" spans="1:7" x14ac:dyDescent="0.2">
      <c r="A306" s="90" t="s">
        <v>1128</v>
      </c>
      <c r="B306" s="90">
        <v>2</v>
      </c>
      <c r="C306" s="90">
        <v>90311</v>
      </c>
      <c r="D306" s="90" t="s">
        <v>707</v>
      </c>
      <c r="E306" s="91" t="s">
        <v>3</v>
      </c>
      <c r="F306" s="91" t="s">
        <v>13</v>
      </c>
      <c r="G306" s="83" t="s">
        <v>708</v>
      </c>
    </row>
    <row r="307" spans="1:7" x14ac:dyDescent="0.2">
      <c r="A307" s="90" t="s">
        <v>1129</v>
      </c>
      <c r="B307" s="90">
        <v>2</v>
      </c>
      <c r="C307" s="90">
        <v>90313</v>
      </c>
      <c r="D307" s="90" t="s">
        <v>709</v>
      </c>
      <c r="E307" s="91" t="s">
        <v>3</v>
      </c>
      <c r="F307" s="91" t="s">
        <v>13</v>
      </c>
      <c r="G307" s="83" t="s">
        <v>710</v>
      </c>
    </row>
    <row r="308" spans="1:7" x14ac:dyDescent="0.2">
      <c r="A308" s="90" t="s">
        <v>1130</v>
      </c>
      <c r="B308" s="90">
        <v>2</v>
      </c>
      <c r="C308" s="90">
        <v>90399</v>
      </c>
      <c r="D308" s="90" t="s">
        <v>711</v>
      </c>
      <c r="E308" s="91" t="s">
        <v>3</v>
      </c>
      <c r="F308" s="91" t="s">
        <v>13</v>
      </c>
      <c r="G308" s="83" t="s">
        <v>712</v>
      </c>
    </row>
    <row r="309" spans="1:7" x14ac:dyDescent="0.2">
      <c r="A309" s="90" t="s">
        <v>1131</v>
      </c>
      <c r="B309" s="90">
        <v>2</v>
      </c>
      <c r="C309" s="90">
        <v>90501</v>
      </c>
      <c r="D309" s="90" t="s">
        <v>713</v>
      </c>
      <c r="E309" s="91" t="s">
        <v>3</v>
      </c>
      <c r="F309" s="91" t="s">
        <v>13</v>
      </c>
      <c r="G309" s="83" t="s">
        <v>714</v>
      </c>
    </row>
    <row r="310" spans="1:7" x14ac:dyDescent="0.2">
      <c r="A310" s="90" t="s">
        <v>1132</v>
      </c>
      <c r="B310" s="90">
        <v>2</v>
      </c>
      <c r="C310" s="90">
        <v>90503</v>
      </c>
      <c r="D310" s="90" t="s">
        <v>715</v>
      </c>
      <c r="E310" s="91" t="s">
        <v>3</v>
      </c>
      <c r="F310" s="91" t="s">
        <v>13</v>
      </c>
      <c r="G310" s="83" t="s">
        <v>716</v>
      </c>
    </row>
    <row r="311" spans="1:7" x14ac:dyDescent="0.2">
      <c r="A311" s="90" t="s">
        <v>1133</v>
      </c>
      <c r="B311" s="90">
        <v>2</v>
      </c>
      <c r="C311" s="90">
        <v>90505</v>
      </c>
      <c r="D311" s="90" t="s">
        <v>717</v>
      </c>
      <c r="E311" s="91" t="s">
        <v>3</v>
      </c>
      <c r="F311" s="91" t="s">
        <v>13</v>
      </c>
      <c r="G311" s="83" t="s">
        <v>718</v>
      </c>
    </row>
    <row r="312" spans="1:7" x14ac:dyDescent="0.2">
      <c r="A312" s="90" t="s">
        <v>1134</v>
      </c>
      <c r="B312" s="90">
        <v>2</v>
      </c>
      <c r="C312" s="90">
        <v>90507</v>
      </c>
      <c r="D312" s="90" t="s">
        <v>719</v>
      </c>
      <c r="E312" s="91" t="s">
        <v>3</v>
      </c>
      <c r="F312" s="91" t="s">
        <v>13</v>
      </c>
      <c r="G312" s="83" t="s">
        <v>720</v>
      </c>
    </row>
    <row r="313" spans="1:7" x14ac:dyDescent="0.2">
      <c r="A313" s="90" t="s">
        <v>1135</v>
      </c>
      <c r="B313" s="90">
        <v>2</v>
      </c>
      <c r="C313" s="90">
        <v>90509</v>
      </c>
      <c r="D313" s="90" t="s">
        <v>721</v>
      </c>
      <c r="E313" s="91" t="s">
        <v>3</v>
      </c>
      <c r="F313" s="91" t="s">
        <v>13</v>
      </c>
      <c r="G313" s="83" t="s">
        <v>722</v>
      </c>
    </row>
    <row r="314" spans="1:7" x14ac:dyDescent="0.2">
      <c r="A314" s="90" t="s">
        <v>1136</v>
      </c>
      <c r="B314" s="90">
        <v>2</v>
      </c>
      <c r="C314" s="90">
        <v>90511</v>
      </c>
      <c r="D314" s="90" t="s">
        <v>723</v>
      </c>
      <c r="E314" s="91" t="s">
        <v>3</v>
      </c>
      <c r="F314" s="91" t="s">
        <v>13</v>
      </c>
      <c r="G314" s="83" t="s">
        <v>724</v>
      </c>
    </row>
    <row r="315" spans="1:7" x14ac:dyDescent="0.2">
      <c r="A315" s="90" t="s">
        <v>1137</v>
      </c>
      <c r="B315" s="90">
        <v>2</v>
      </c>
      <c r="C315" s="90">
        <v>90513</v>
      </c>
      <c r="D315" s="90" t="s">
        <v>725</v>
      </c>
      <c r="E315" s="91" t="s">
        <v>3</v>
      </c>
      <c r="F315" s="91" t="s">
        <v>13</v>
      </c>
      <c r="G315" s="83" t="s">
        <v>726</v>
      </c>
    </row>
    <row r="316" spans="1:7" x14ac:dyDescent="0.2">
      <c r="A316" s="90" t="s">
        <v>1138</v>
      </c>
      <c r="B316" s="90">
        <v>2</v>
      </c>
      <c r="C316" s="90">
        <v>90515</v>
      </c>
      <c r="D316" s="90" t="s">
        <v>727</v>
      </c>
      <c r="E316" s="91" t="s">
        <v>3</v>
      </c>
      <c r="F316" s="91" t="s">
        <v>13</v>
      </c>
      <c r="G316" s="83" t="s">
        <v>728</v>
      </c>
    </row>
    <row r="317" spans="1:7" x14ac:dyDescent="0.2">
      <c r="A317" s="90" t="s">
        <v>1139</v>
      </c>
      <c r="B317" s="90">
        <v>2</v>
      </c>
      <c r="C317" s="90">
        <v>90599</v>
      </c>
      <c r="D317" s="90" t="s">
        <v>729</v>
      </c>
      <c r="E317" s="91" t="s">
        <v>3</v>
      </c>
      <c r="F317" s="91" t="s">
        <v>13</v>
      </c>
      <c r="G317" s="83" t="s">
        <v>730</v>
      </c>
    </row>
    <row r="318" spans="1:7" x14ac:dyDescent="0.2">
      <c r="A318" s="90" t="s">
        <v>1140</v>
      </c>
      <c r="B318" s="90">
        <v>2</v>
      </c>
      <c r="C318" s="90">
        <v>90701</v>
      </c>
      <c r="D318" s="90" t="s">
        <v>731</v>
      </c>
      <c r="E318" s="91" t="s">
        <v>3</v>
      </c>
      <c r="F318" s="91" t="s">
        <v>13</v>
      </c>
      <c r="G318" s="83" t="s">
        <v>732</v>
      </c>
    </row>
    <row r="319" spans="1:7" x14ac:dyDescent="0.2">
      <c r="A319" s="90" t="s">
        <v>1141</v>
      </c>
      <c r="B319" s="90">
        <v>2</v>
      </c>
      <c r="C319" s="90">
        <v>90799</v>
      </c>
      <c r="D319" s="90" t="s">
        <v>733</v>
      </c>
      <c r="E319" s="91" t="s">
        <v>3</v>
      </c>
      <c r="F319" s="91" t="s">
        <v>13</v>
      </c>
      <c r="G319" s="83" t="s">
        <v>734</v>
      </c>
    </row>
    <row r="320" spans="1:7" x14ac:dyDescent="0.2">
      <c r="A320" s="90" t="s">
        <v>1142</v>
      </c>
      <c r="B320" s="90">
        <v>2</v>
      </c>
      <c r="C320" s="90">
        <v>90901</v>
      </c>
      <c r="D320" s="90" t="s">
        <v>735</v>
      </c>
      <c r="E320" s="91" t="s">
        <v>3</v>
      </c>
      <c r="F320" s="91" t="s">
        <v>13</v>
      </c>
      <c r="G320" s="83" t="s">
        <v>736</v>
      </c>
    </row>
    <row r="321" spans="1:7" x14ac:dyDescent="0.2">
      <c r="A321" s="90" t="s">
        <v>1143</v>
      </c>
      <c r="B321" s="90">
        <v>2</v>
      </c>
      <c r="C321" s="90">
        <v>90903</v>
      </c>
      <c r="D321" s="90" t="s">
        <v>737</v>
      </c>
      <c r="E321" s="91" t="s">
        <v>3</v>
      </c>
      <c r="F321" s="91" t="s">
        <v>13</v>
      </c>
      <c r="G321" s="83" t="s">
        <v>738</v>
      </c>
    </row>
    <row r="322" spans="1:7" x14ac:dyDescent="0.2">
      <c r="A322" s="90" t="s">
        <v>1144</v>
      </c>
      <c r="B322" s="90">
        <v>2</v>
      </c>
      <c r="C322" s="90">
        <v>90905</v>
      </c>
      <c r="D322" s="90" t="s">
        <v>739</v>
      </c>
      <c r="E322" s="91" t="s">
        <v>3</v>
      </c>
      <c r="F322" s="91" t="s">
        <v>13</v>
      </c>
      <c r="G322" s="83" t="s">
        <v>740</v>
      </c>
    </row>
    <row r="323" spans="1:7" x14ac:dyDescent="0.2">
      <c r="A323" s="90" t="s">
        <v>1145</v>
      </c>
      <c r="B323" s="90">
        <v>2</v>
      </c>
      <c r="C323" s="90">
        <v>90907</v>
      </c>
      <c r="D323" s="90" t="s">
        <v>741</v>
      </c>
      <c r="E323" s="91" t="s">
        <v>3</v>
      </c>
      <c r="F323" s="91" t="s">
        <v>13</v>
      </c>
      <c r="G323" s="83" t="s">
        <v>742</v>
      </c>
    </row>
    <row r="324" spans="1:7" x14ac:dyDescent="0.2">
      <c r="A324" s="90" t="s">
        <v>1146</v>
      </c>
      <c r="B324" s="90">
        <v>2</v>
      </c>
      <c r="C324" s="90">
        <v>90909</v>
      </c>
      <c r="D324" s="90" t="s">
        <v>743</v>
      </c>
      <c r="E324" s="91" t="s">
        <v>3</v>
      </c>
      <c r="F324" s="91" t="s">
        <v>13</v>
      </c>
      <c r="G324" s="83" t="s">
        <v>744</v>
      </c>
    </row>
    <row r="325" spans="1:7" x14ac:dyDescent="0.2">
      <c r="A325" s="90" t="s">
        <v>1147</v>
      </c>
      <c r="B325" s="90">
        <v>2</v>
      </c>
      <c r="C325" s="90">
        <v>90911</v>
      </c>
      <c r="D325" s="90" t="s">
        <v>745</v>
      </c>
      <c r="E325" s="91" t="s">
        <v>3</v>
      </c>
      <c r="F325" s="91" t="s">
        <v>13</v>
      </c>
      <c r="G325" s="83" t="s">
        <v>746</v>
      </c>
    </row>
    <row r="326" spans="1:7" x14ac:dyDescent="0.2">
      <c r="A326" s="90" t="s">
        <v>1148</v>
      </c>
      <c r="B326" s="90">
        <v>2</v>
      </c>
      <c r="C326" s="90">
        <v>90913</v>
      </c>
      <c r="D326" s="90" t="s">
        <v>747</v>
      </c>
      <c r="E326" s="91" t="s">
        <v>3</v>
      </c>
      <c r="F326" s="91" t="s">
        <v>13</v>
      </c>
      <c r="G326" s="83" t="s">
        <v>748</v>
      </c>
    </row>
    <row r="327" spans="1:7" x14ac:dyDescent="0.2">
      <c r="A327" s="90" t="s">
        <v>1149</v>
      </c>
      <c r="B327" s="90">
        <v>2</v>
      </c>
      <c r="C327" s="90">
        <v>90999</v>
      </c>
      <c r="D327" s="90" t="s">
        <v>749</v>
      </c>
      <c r="E327" s="91" t="s">
        <v>3</v>
      </c>
      <c r="F327" s="91" t="s">
        <v>13</v>
      </c>
      <c r="G327" s="83" t="s">
        <v>750</v>
      </c>
    </row>
    <row r="328" spans="1:7" x14ac:dyDescent="0.2">
      <c r="A328" s="90" t="s">
        <v>1150</v>
      </c>
      <c r="B328" s="90">
        <v>2</v>
      </c>
      <c r="C328" s="90">
        <v>91101</v>
      </c>
      <c r="D328" s="90" t="s">
        <v>751</v>
      </c>
      <c r="E328" s="91" t="s">
        <v>3</v>
      </c>
      <c r="F328" s="91" t="s">
        <v>13</v>
      </c>
      <c r="G328" s="83" t="s">
        <v>752</v>
      </c>
    </row>
    <row r="329" spans="1:7" x14ac:dyDescent="0.2">
      <c r="A329" s="90" t="s">
        <v>1151</v>
      </c>
      <c r="B329" s="90">
        <v>2</v>
      </c>
      <c r="C329" s="90">
        <v>91103</v>
      </c>
      <c r="D329" s="90" t="s">
        <v>753</v>
      </c>
      <c r="E329" s="91" t="s">
        <v>3</v>
      </c>
      <c r="F329" s="91" t="s">
        <v>13</v>
      </c>
      <c r="G329" s="83" t="s">
        <v>754</v>
      </c>
    </row>
    <row r="330" spans="1:7" x14ac:dyDescent="0.2">
      <c r="A330" s="90" t="s">
        <v>1152</v>
      </c>
      <c r="B330" s="90">
        <v>2</v>
      </c>
      <c r="C330" s="90">
        <v>91105</v>
      </c>
      <c r="D330" s="90" t="s">
        <v>755</v>
      </c>
      <c r="E330" s="91" t="s">
        <v>3</v>
      </c>
      <c r="F330" s="91" t="s">
        <v>13</v>
      </c>
      <c r="G330" s="83" t="s">
        <v>756</v>
      </c>
    </row>
    <row r="331" spans="1:7" x14ac:dyDescent="0.2">
      <c r="A331" s="90" t="s">
        <v>1153</v>
      </c>
      <c r="B331" s="90">
        <v>2</v>
      </c>
      <c r="C331" s="90">
        <v>91199</v>
      </c>
      <c r="D331" s="90" t="s">
        <v>757</v>
      </c>
      <c r="E331" s="91" t="s">
        <v>3</v>
      </c>
      <c r="F331" s="91" t="s">
        <v>13</v>
      </c>
      <c r="G331" s="83" t="s">
        <v>758</v>
      </c>
    </row>
    <row r="332" spans="1:7" x14ac:dyDescent="0.2">
      <c r="A332" s="90" t="s">
        <v>1154</v>
      </c>
      <c r="B332" s="90">
        <v>2</v>
      </c>
      <c r="C332" s="90">
        <v>91301</v>
      </c>
      <c r="D332" s="90" t="s">
        <v>759</v>
      </c>
      <c r="E332" s="91" t="s">
        <v>3</v>
      </c>
      <c r="F332" s="91" t="s">
        <v>13</v>
      </c>
      <c r="G332" s="83" t="s">
        <v>760</v>
      </c>
    </row>
    <row r="333" spans="1:7" x14ac:dyDescent="0.2">
      <c r="A333" s="90" t="s">
        <v>1155</v>
      </c>
      <c r="B333" s="90">
        <v>2</v>
      </c>
      <c r="C333" s="90">
        <v>91303</v>
      </c>
      <c r="D333" s="90" t="s">
        <v>761</v>
      </c>
      <c r="E333" s="91" t="s">
        <v>3</v>
      </c>
      <c r="F333" s="91" t="s">
        <v>13</v>
      </c>
      <c r="G333" s="83" t="s">
        <v>762</v>
      </c>
    </row>
    <row r="334" spans="1:7" x14ac:dyDescent="0.2">
      <c r="A334" s="90" t="s">
        <v>1156</v>
      </c>
      <c r="B334" s="90">
        <v>2</v>
      </c>
      <c r="C334" s="90">
        <v>91501</v>
      </c>
      <c r="D334" s="90" t="s">
        <v>763</v>
      </c>
      <c r="E334" s="91" t="s">
        <v>3</v>
      </c>
      <c r="F334" s="91" t="s">
        <v>13</v>
      </c>
      <c r="G334" s="83" t="s">
        <v>764</v>
      </c>
    </row>
    <row r="335" spans="1:7" x14ac:dyDescent="0.2">
      <c r="A335" s="90" t="s">
        <v>1157</v>
      </c>
      <c r="B335" s="90">
        <v>2</v>
      </c>
      <c r="C335" s="90">
        <v>91503</v>
      </c>
      <c r="D335" s="90" t="s">
        <v>765</v>
      </c>
      <c r="E335" s="91" t="s">
        <v>3</v>
      </c>
      <c r="F335" s="91" t="s">
        <v>13</v>
      </c>
      <c r="G335" s="83" t="s">
        <v>766</v>
      </c>
    </row>
    <row r="336" spans="1:7" x14ac:dyDescent="0.2">
      <c r="A336" s="90" t="s">
        <v>1158</v>
      </c>
      <c r="B336" s="90">
        <v>2</v>
      </c>
      <c r="C336" s="90">
        <v>91505</v>
      </c>
      <c r="D336" s="90" t="s">
        <v>767</v>
      </c>
      <c r="E336" s="91" t="s">
        <v>3</v>
      </c>
      <c r="F336" s="91" t="s">
        <v>13</v>
      </c>
      <c r="G336" s="83" t="s">
        <v>768</v>
      </c>
    </row>
    <row r="337" spans="1:7" x14ac:dyDescent="0.2">
      <c r="A337" s="90" t="s">
        <v>1159</v>
      </c>
      <c r="B337" s="90">
        <v>2</v>
      </c>
      <c r="C337" s="90">
        <v>91507</v>
      </c>
      <c r="D337" s="90" t="s">
        <v>769</v>
      </c>
      <c r="E337" s="91" t="s">
        <v>3</v>
      </c>
      <c r="F337" s="91" t="s">
        <v>13</v>
      </c>
      <c r="G337" s="83" t="s">
        <v>770</v>
      </c>
    </row>
    <row r="338" spans="1:7" x14ac:dyDescent="0.2">
      <c r="A338" s="90" t="s">
        <v>1160</v>
      </c>
      <c r="B338" s="90">
        <v>2</v>
      </c>
      <c r="C338" s="90">
        <v>91509</v>
      </c>
      <c r="D338" s="90" t="s">
        <v>771</v>
      </c>
      <c r="E338" s="91" t="s">
        <v>3</v>
      </c>
      <c r="F338" s="91" t="s">
        <v>13</v>
      </c>
      <c r="G338" s="83" t="s">
        <v>772</v>
      </c>
    </row>
    <row r="339" spans="1:7" x14ac:dyDescent="0.2">
      <c r="A339" s="90" t="s">
        <v>1161</v>
      </c>
      <c r="B339" s="90">
        <v>2</v>
      </c>
      <c r="C339" s="90">
        <v>91511</v>
      </c>
      <c r="D339" s="90" t="s">
        <v>773</v>
      </c>
      <c r="E339" s="91" t="s">
        <v>3</v>
      </c>
      <c r="F339" s="91" t="s">
        <v>13</v>
      </c>
      <c r="G339" s="83" t="s">
        <v>774</v>
      </c>
    </row>
    <row r="340" spans="1:7" x14ac:dyDescent="0.2">
      <c r="A340" s="90" t="s">
        <v>1162</v>
      </c>
      <c r="B340" s="90">
        <v>2</v>
      </c>
      <c r="C340" s="90">
        <v>91513</v>
      </c>
      <c r="D340" s="90" t="s">
        <v>775</v>
      </c>
      <c r="E340" s="91" t="s">
        <v>3</v>
      </c>
      <c r="F340" s="91" t="s">
        <v>13</v>
      </c>
      <c r="G340" s="83" t="s">
        <v>776</v>
      </c>
    </row>
    <row r="341" spans="1:7" x14ac:dyDescent="0.2">
      <c r="A341" s="90" t="s">
        <v>1163</v>
      </c>
      <c r="B341" s="90">
        <v>2</v>
      </c>
      <c r="C341" s="90">
        <v>91515</v>
      </c>
      <c r="D341" s="90" t="s">
        <v>777</v>
      </c>
      <c r="E341" s="91" t="s">
        <v>3</v>
      </c>
      <c r="F341" s="91" t="s">
        <v>13</v>
      </c>
      <c r="G341" s="83" t="s">
        <v>778</v>
      </c>
    </row>
    <row r="342" spans="1:7" x14ac:dyDescent="0.2">
      <c r="A342" s="90" t="s">
        <v>1164</v>
      </c>
      <c r="B342" s="90">
        <v>2</v>
      </c>
      <c r="C342" s="90">
        <v>91517</v>
      </c>
      <c r="D342" s="90" t="s">
        <v>779</v>
      </c>
      <c r="E342" s="91" t="s">
        <v>3</v>
      </c>
      <c r="F342" s="91" t="s">
        <v>13</v>
      </c>
      <c r="G342" s="83" t="s">
        <v>780</v>
      </c>
    </row>
    <row r="343" spans="1:7" x14ac:dyDescent="0.2">
      <c r="A343" s="90" t="s">
        <v>1165</v>
      </c>
      <c r="B343" s="90">
        <v>2</v>
      </c>
      <c r="C343" s="90">
        <v>91519</v>
      </c>
      <c r="D343" s="90" t="s">
        <v>781</v>
      </c>
      <c r="E343" s="91" t="s">
        <v>3</v>
      </c>
      <c r="F343" s="91" t="s">
        <v>13</v>
      </c>
      <c r="G343" s="83" t="s">
        <v>782</v>
      </c>
    </row>
    <row r="344" spans="1:7" x14ac:dyDescent="0.2">
      <c r="A344" s="90" t="s">
        <v>1166</v>
      </c>
      <c r="B344" s="90">
        <v>2</v>
      </c>
      <c r="C344" s="90">
        <v>91521</v>
      </c>
      <c r="D344" s="90" t="s">
        <v>783</v>
      </c>
      <c r="E344" s="91" t="s">
        <v>3</v>
      </c>
      <c r="F344" s="91" t="s">
        <v>13</v>
      </c>
      <c r="G344" s="83" t="s">
        <v>784</v>
      </c>
    </row>
    <row r="345" spans="1:7" x14ac:dyDescent="0.2">
      <c r="A345" s="90" t="s">
        <v>1167</v>
      </c>
      <c r="B345" s="90">
        <v>2</v>
      </c>
      <c r="C345" s="90">
        <v>91523</v>
      </c>
      <c r="D345" s="90" t="s">
        <v>785</v>
      </c>
      <c r="E345" s="91" t="s">
        <v>3</v>
      </c>
      <c r="F345" s="91" t="s">
        <v>13</v>
      </c>
      <c r="G345" s="83" t="s">
        <v>786</v>
      </c>
    </row>
    <row r="346" spans="1:7" x14ac:dyDescent="0.2">
      <c r="A346" s="90" t="s">
        <v>1168</v>
      </c>
      <c r="B346" s="90">
        <v>2</v>
      </c>
      <c r="C346" s="90">
        <v>91599</v>
      </c>
      <c r="D346" s="90" t="s">
        <v>787</v>
      </c>
      <c r="E346" s="91" t="s">
        <v>3</v>
      </c>
      <c r="F346" s="91" t="s">
        <v>13</v>
      </c>
      <c r="G346" s="83" t="s">
        <v>788</v>
      </c>
    </row>
    <row r="347" spans="1:7" x14ac:dyDescent="0.2">
      <c r="A347" s="90" t="s">
        <v>1169</v>
      </c>
      <c r="B347" s="90">
        <v>2</v>
      </c>
      <c r="C347" s="90">
        <v>91701</v>
      </c>
      <c r="D347" s="90" t="s">
        <v>789</v>
      </c>
      <c r="E347" s="91" t="s">
        <v>3</v>
      </c>
      <c r="F347" s="91" t="s">
        <v>13</v>
      </c>
      <c r="G347" s="83" t="s">
        <v>790</v>
      </c>
    </row>
    <row r="348" spans="1:7" x14ac:dyDescent="0.2">
      <c r="A348" s="90" t="s">
        <v>1170</v>
      </c>
      <c r="B348" s="90">
        <v>2</v>
      </c>
      <c r="C348" s="90">
        <v>91703</v>
      </c>
      <c r="D348" s="90" t="s">
        <v>791</v>
      </c>
      <c r="E348" s="91" t="s">
        <v>3</v>
      </c>
      <c r="F348" s="91" t="s">
        <v>13</v>
      </c>
      <c r="G348" s="83" t="s">
        <v>792</v>
      </c>
    </row>
    <row r="349" spans="1:7" x14ac:dyDescent="0.2">
      <c r="A349" s="90" t="s">
        <v>1171</v>
      </c>
      <c r="B349" s="90">
        <v>2</v>
      </c>
      <c r="C349" s="90">
        <v>91901</v>
      </c>
      <c r="D349" s="90" t="s">
        <v>793</v>
      </c>
      <c r="E349" s="91" t="s">
        <v>3</v>
      </c>
      <c r="F349" s="91" t="s">
        <v>13</v>
      </c>
      <c r="G349" s="83" t="s">
        <v>794</v>
      </c>
    </row>
    <row r="350" spans="1:7" x14ac:dyDescent="0.2">
      <c r="A350" s="90" t="s">
        <v>1172</v>
      </c>
      <c r="B350" s="90">
        <v>2</v>
      </c>
      <c r="C350" s="90">
        <v>91903</v>
      </c>
      <c r="D350" s="90" t="s">
        <v>795</v>
      </c>
      <c r="E350" s="91" t="s">
        <v>3</v>
      </c>
      <c r="F350" s="91" t="s">
        <v>13</v>
      </c>
      <c r="G350" s="83" t="s">
        <v>796</v>
      </c>
    </row>
    <row r="351" spans="1:7" x14ac:dyDescent="0.2">
      <c r="A351" s="90" t="s">
        <v>1173</v>
      </c>
      <c r="B351" s="90">
        <v>2</v>
      </c>
      <c r="C351" s="90">
        <v>92101</v>
      </c>
      <c r="D351" s="90" t="s">
        <v>797</v>
      </c>
      <c r="E351" s="91" t="s">
        <v>3</v>
      </c>
      <c r="F351" s="91" t="s">
        <v>13</v>
      </c>
      <c r="G351" s="83" t="s">
        <v>798</v>
      </c>
    </row>
    <row r="352" spans="1:7" x14ac:dyDescent="0.2">
      <c r="A352" s="90" t="s">
        <v>1174</v>
      </c>
      <c r="B352" s="90">
        <v>2</v>
      </c>
      <c r="C352" s="90">
        <v>92103</v>
      </c>
      <c r="D352" s="90" t="s">
        <v>799</v>
      </c>
      <c r="E352" s="91" t="s">
        <v>3</v>
      </c>
      <c r="F352" s="91" t="s">
        <v>13</v>
      </c>
      <c r="G352" s="83" t="s">
        <v>800</v>
      </c>
    </row>
    <row r="353" spans="1:7" x14ac:dyDescent="0.2">
      <c r="A353" s="90" t="s">
        <v>1175</v>
      </c>
      <c r="B353" s="90">
        <v>2</v>
      </c>
      <c r="C353" s="90">
        <v>92199</v>
      </c>
      <c r="D353" s="90" t="s">
        <v>801</v>
      </c>
      <c r="E353" s="91" t="s">
        <v>3</v>
      </c>
      <c r="F353" s="91" t="s">
        <v>13</v>
      </c>
      <c r="G353" s="83" t="s">
        <v>802</v>
      </c>
    </row>
    <row r="354" spans="1:7" x14ac:dyDescent="0.2">
      <c r="A354" s="90" t="s">
        <v>1176</v>
      </c>
      <c r="B354" s="90">
        <v>2</v>
      </c>
      <c r="C354" s="90">
        <v>99901</v>
      </c>
      <c r="D354" s="90" t="s">
        <v>803</v>
      </c>
      <c r="E354" s="91" t="s">
        <v>3</v>
      </c>
      <c r="F354" s="91" t="s">
        <v>13</v>
      </c>
      <c r="G354" s="83" t="s">
        <v>804</v>
      </c>
    </row>
    <row r="355" spans="1:7" x14ac:dyDescent="0.2">
      <c r="A355" s="90" t="s">
        <v>1177</v>
      </c>
      <c r="B355" s="90">
        <v>2</v>
      </c>
      <c r="C355" s="90">
        <v>99903</v>
      </c>
      <c r="D355" s="90" t="s">
        <v>805</v>
      </c>
      <c r="E355" s="91" t="s">
        <v>3</v>
      </c>
      <c r="F355" s="91" t="s">
        <v>13</v>
      </c>
      <c r="G355" s="83" t="s">
        <v>806</v>
      </c>
    </row>
    <row r="356" spans="1:7" x14ac:dyDescent="0.2">
      <c r="A356" s="90" t="s">
        <v>1178</v>
      </c>
      <c r="B356" s="90">
        <v>2</v>
      </c>
      <c r="C356" s="90">
        <v>99905</v>
      </c>
      <c r="D356" s="90" t="s">
        <v>807</v>
      </c>
      <c r="E356" s="91" t="s">
        <v>3</v>
      </c>
      <c r="F356" s="91" t="s">
        <v>13</v>
      </c>
      <c r="G356" s="83" t="s">
        <v>808</v>
      </c>
    </row>
    <row r="357" spans="1:7" x14ac:dyDescent="0.2">
      <c r="A357" s="90" t="s">
        <v>1179</v>
      </c>
      <c r="B357" s="90">
        <v>2</v>
      </c>
      <c r="C357" s="90">
        <v>99999</v>
      </c>
      <c r="D357" s="90" t="s">
        <v>809</v>
      </c>
      <c r="E357" s="91" t="s">
        <v>3</v>
      </c>
      <c r="F357" s="91" t="s">
        <v>13</v>
      </c>
      <c r="G357" s="83" t="s">
        <v>810</v>
      </c>
    </row>
  </sheetData>
  <sortState ref="A2:G357">
    <sortCondition ref="B2:B357"/>
    <sortCondition ref="G2:G357"/>
  </sortState>
  <pageMargins left="0.31496062992125984"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2:AW52"/>
  <sheetViews>
    <sheetView topLeftCell="A15" zoomScale="80" zoomScaleNormal="80" workbookViewId="0">
      <selection activeCell="D27" sqref="D27"/>
    </sheetView>
  </sheetViews>
  <sheetFormatPr defaultColWidth="9.140625" defaultRowHeight="12.75" x14ac:dyDescent="0.2"/>
  <cols>
    <col min="1" max="1" width="4.85546875" style="102" customWidth="1"/>
    <col min="2" max="2" width="19.85546875" style="102" customWidth="1"/>
    <col min="3" max="3" width="24.7109375" style="102" customWidth="1"/>
    <col min="4" max="5" width="17.140625" style="102" customWidth="1"/>
    <col min="6" max="6" width="20.42578125" style="102" customWidth="1"/>
    <col min="7" max="7" width="29" style="102" customWidth="1"/>
    <col min="8" max="8" width="17" style="102" customWidth="1"/>
    <col min="9" max="9" width="37.140625" style="102" customWidth="1"/>
    <col min="10" max="10" width="25.42578125" style="187" customWidth="1"/>
    <col min="11" max="11" width="19.42578125" style="102" customWidth="1"/>
    <col min="12" max="12" width="28.28515625" style="191" customWidth="1"/>
    <col min="13" max="13" width="15.7109375" style="102" customWidth="1"/>
    <col min="14" max="14" width="13.28515625" style="105" customWidth="1"/>
    <col min="15" max="15" width="31.42578125" style="187" customWidth="1"/>
    <col min="16" max="16" width="7.42578125" style="187" customWidth="1"/>
    <col min="17" max="17" width="5.42578125" style="191" customWidth="1"/>
    <col min="18" max="49" width="9.140625" style="191"/>
    <col min="50" max="16384" width="9.140625" style="102"/>
  </cols>
  <sheetData>
    <row r="2" spans="2:49" s="119" customFormat="1" ht="26.25" x14ac:dyDescent="0.2">
      <c r="B2" s="298" t="s">
        <v>1392</v>
      </c>
      <c r="C2" s="299"/>
      <c r="D2" s="299"/>
      <c r="E2" s="299"/>
      <c r="F2" s="299"/>
      <c r="G2" s="299"/>
      <c r="H2" s="299"/>
      <c r="I2" s="299"/>
      <c r="J2" s="299"/>
      <c r="K2" s="299"/>
      <c r="L2" s="299"/>
      <c r="M2" s="299"/>
      <c r="N2" s="299"/>
      <c r="O2" s="262"/>
      <c r="P2" s="206"/>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row>
    <row r="3" spans="2:49" ht="15.75" customHeight="1" x14ac:dyDescent="0.2">
      <c r="D3" s="117"/>
      <c r="E3" s="117"/>
      <c r="F3" s="117"/>
      <c r="G3" s="117"/>
      <c r="H3" s="117"/>
      <c r="I3" s="104"/>
      <c r="Q3" s="192"/>
    </row>
    <row r="4" spans="2:49" s="106" customFormat="1" ht="15.75" x14ac:dyDescent="0.2">
      <c r="B4" s="244" t="s">
        <v>149</v>
      </c>
      <c r="C4" s="238"/>
      <c r="F4" s="300" t="s">
        <v>1</v>
      </c>
      <c r="G4" s="301"/>
      <c r="H4" s="301"/>
      <c r="I4" s="101"/>
      <c r="J4" s="188" t="s">
        <v>1391</v>
      </c>
      <c r="L4" s="191"/>
      <c r="M4" s="101"/>
      <c r="N4" s="103"/>
      <c r="O4" s="187"/>
      <c r="P4" s="189"/>
      <c r="Q4" s="192"/>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row>
    <row r="5" spans="2:49" ht="38.25" x14ac:dyDescent="0.2">
      <c r="B5" s="245" t="s">
        <v>1428</v>
      </c>
      <c r="C5" s="176"/>
      <c r="D5" s="107"/>
      <c r="E5" s="107"/>
      <c r="F5" s="246" t="s">
        <v>2</v>
      </c>
      <c r="G5" s="247" t="s">
        <v>1393</v>
      </c>
      <c r="H5" s="247" t="s">
        <v>1394</v>
      </c>
      <c r="I5" s="101"/>
      <c r="J5" s="248" t="s">
        <v>1364</v>
      </c>
      <c r="K5" s="249" t="s">
        <v>1188</v>
      </c>
      <c r="L5" s="249" t="s">
        <v>1189</v>
      </c>
      <c r="M5" s="101"/>
      <c r="P5" s="189"/>
      <c r="Q5" s="192"/>
    </row>
    <row r="6" spans="2:49" ht="37.5" customHeight="1" x14ac:dyDescent="0.2">
      <c r="B6" s="245" t="s">
        <v>147</v>
      </c>
      <c r="C6" s="179"/>
      <c r="F6" s="227" t="s">
        <v>3</v>
      </c>
      <c r="G6" s="109">
        <f>SUMIF(H$18:H$50,F6,M$18:M$50)</f>
        <v>0</v>
      </c>
      <c r="H6" s="228">
        <f>G6/(G$9)</f>
        <v>0</v>
      </c>
      <c r="I6" s="101"/>
      <c r="J6" s="175"/>
      <c r="K6" s="215"/>
      <c r="L6" s="216">
        <f>K6*9.1</f>
        <v>0</v>
      </c>
      <c r="M6" s="101"/>
      <c r="P6" s="189"/>
      <c r="Q6" s="192"/>
    </row>
    <row r="7" spans="2:49" ht="33" customHeight="1" x14ac:dyDescent="0.2">
      <c r="B7" s="244" t="s">
        <v>5</v>
      </c>
      <c r="C7" s="178"/>
      <c r="F7" s="229" t="s">
        <v>1187</v>
      </c>
      <c r="G7" s="109">
        <f>SUMIF(H$18:H$50,F7,M$18:M$50)</f>
        <v>0</v>
      </c>
      <c r="H7" s="228">
        <f>G7/(G$9)</f>
        <v>0</v>
      </c>
      <c r="I7" s="192"/>
      <c r="J7" s="175"/>
      <c r="K7" s="215"/>
      <c r="L7" s="216">
        <f t="shared" ref="L7:L11" si="0">K7*9.1</f>
        <v>0</v>
      </c>
      <c r="M7" s="101"/>
      <c r="P7" s="189"/>
      <c r="Q7" s="192"/>
    </row>
    <row r="8" spans="2:49" ht="24.75" customHeight="1" x14ac:dyDescent="0.2">
      <c r="B8" s="244" t="s">
        <v>142</v>
      </c>
      <c r="C8" s="177"/>
      <c r="F8" s="230" t="s">
        <v>6</v>
      </c>
      <c r="G8" s="109">
        <f>SUMIF(H$18:H$50,F8,M$18:M$50)</f>
        <v>1260</v>
      </c>
      <c r="H8" s="228">
        <f>G8/(G$9)</f>
        <v>1</v>
      </c>
      <c r="I8" s="192"/>
      <c r="J8" s="175"/>
      <c r="K8" s="215"/>
      <c r="L8" s="216">
        <f t="shared" si="0"/>
        <v>0</v>
      </c>
      <c r="M8" s="192"/>
      <c r="N8" s="187"/>
      <c r="P8" s="189"/>
      <c r="Q8" s="192"/>
    </row>
    <row r="9" spans="2:49" ht="24.75" customHeight="1" x14ac:dyDescent="0.2">
      <c r="B9" s="245" t="s">
        <v>150</v>
      </c>
      <c r="C9" s="181"/>
      <c r="F9" s="230" t="s">
        <v>8</v>
      </c>
      <c r="G9" s="231">
        <f>SUM(G6:G8)</f>
        <v>1260</v>
      </c>
      <c r="H9" s="232">
        <f>SUM(H6:H8)</f>
        <v>1</v>
      </c>
      <c r="I9" s="192"/>
      <c r="J9" s="175"/>
      <c r="K9" s="215"/>
      <c r="L9" s="216">
        <f t="shared" si="0"/>
        <v>0</v>
      </c>
      <c r="M9" s="192"/>
      <c r="N9" s="187"/>
      <c r="P9" s="189"/>
      <c r="Q9" s="192"/>
    </row>
    <row r="10" spans="2:49" ht="24.75" customHeight="1" x14ac:dyDescent="0.2">
      <c r="B10" s="245" t="s">
        <v>151</v>
      </c>
      <c r="C10" s="181"/>
      <c r="E10" s="223"/>
      <c r="F10" s="220"/>
      <c r="G10" s="221"/>
      <c r="H10" s="222"/>
      <c r="I10" s="196"/>
      <c r="J10" s="175"/>
      <c r="K10" s="215"/>
      <c r="L10" s="216">
        <f t="shared" si="0"/>
        <v>0</v>
      </c>
      <c r="M10" s="192"/>
      <c r="N10" s="189"/>
      <c r="P10" s="189"/>
      <c r="Q10" s="192"/>
    </row>
    <row r="11" spans="2:49" ht="30" customHeight="1" x14ac:dyDescent="0.2">
      <c r="B11" s="245" t="s">
        <v>158</v>
      </c>
      <c r="C11" s="182"/>
      <c r="E11" s="223"/>
      <c r="F11" s="223"/>
      <c r="G11" s="223"/>
      <c r="H11" s="223"/>
      <c r="I11" s="196"/>
      <c r="J11" s="175"/>
      <c r="K11" s="215"/>
      <c r="L11" s="216">
        <f t="shared" si="0"/>
        <v>0</v>
      </c>
      <c r="M11" s="192"/>
      <c r="N11" s="189"/>
      <c r="P11" s="189"/>
      <c r="Q11" s="192"/>
    </row>
    <row r="12" spans="2:49" ht="41.25" customHeight="1" x14ac:dyDescent="0.2">
      <c r="B12" s="245" t="s">
        <v>1419</v>
      </c>
      <c r="C12" s="178"/>
      <c r="E12" s="223"/>
      <c r="F12" s="223"/>
      <c r="G12" s="217"/>
      <c r="H12" s="192"/>
      <c r="I12" s="192"/>
      <c r="J12" s="249" t="s">
        <v>1374</v>
      </c>
      <c r="K12" s="249" t="s">
        <v>1375</v>
      </c>
      <c r="L12" s="249" t="s">
        <v>160</v>
      </c>
      <c r="M12" s="192"/>
      <c r="N12" s="189"/>
      <c r="P12" s="189"/>
      <c r="Q12" s="192"/>
    </row>
    <row r="13" spans="2:49" ht="21.75" customHeight="1" x14ac:dyDescent="0.2">
      <c r="B13" s="289"/>
      <c r="C13" s="290"/>
      <c r="E13" s="223"/>
      <c r="F13" s="223"/>
      <c r="G13" s="223"/>
      <c r="H13" s="189"/>
      <c r="I13" s="196"/>
      <c r="J13" s="217"/>
      <c r="K13" s="218">
        <f>SUM($K6:$K11)</f>
        <v>0</v>
      </c>
      <c r="L13" s="219">
        <f>ROUNDUP((K13*9.1),0)</f>
        <v>0</v>
      </c>
      <c r="M13" s="205"/>
      <c r="N13" s="198"/>
      <c r="P13" s="189"/>
      <c r="Q13" s="192"/>
    </row>
    <row r="14" spans="2:49" s="192" customFormat="1" ht="30.75" customHeight="1" x14ac:dyDescent="0.2">
      <c r="C14" s="197"/>
      <c r="H14" s="189"/>
      <c r="J14" s="189"/>
      <c r="M14" s="198"/>
      <c r="N14" s="198"/>
      <c r="O14" s="189"/>
      <c r="P14" s="189"/>
      <c r="Q14" s="198"/>
    </row>
    <row r="15" spans="2:49" s="191" customFormat="1" ht="33" customHeight="1" x14ac:dyDescent="0.2">
      <c r="B15" s="295" t="s">
        <v>1379</v>
      </c>
      <c r="C15" s="296"/>
      <c r="D15" s="296"/>
      <c r="E15" s="296"/>
      <c r="F15" s="296"/>
      <c r="G15" s="297"/>
      <c r="H15" s="297"/>
      <c r="I15" s="297"/>
      <c r="J15" s="297"/>
      <c r="K15" s="199"/>
      <c r="L15" s="193"/>
      <c r="M15" s="249" t="s">
        <v>145</v>
      </c>
      <c r="N15" s="249" t="s">
        <v>160</v>
      </c>
      <c r="O15" s="187"/>
    </row>
    <row r="16" spans="2:49" s="191" customFormat="1" ht="57.75" customHeight="1" x14ac:dyDescent="0.2">
      <c r="B16" s="200" t="s">
        <v>1380</v>
      </c>
      <c r="D16" s="189"/>
      <c r="E16" s="189"/>
      <c r="F16" s="201"/>
      <c r="G16" s="202"/>
      <c r="H16" s="203"/>
      <c r="I16" s="203"/>
      <c r="J16" s="190"/>
      <c r="L16" s="250" t="s">
        <v>1399</v>
      </c>
      <c r="M16" s="239">
        <f>SUM($M18:$M50)</f>
        <v>1260</v>
      </c>
      <c r="N16" s="240">
        <f>ROUNDUP((M16*9.1),0)</f>
        <v>11466</v>
      </c>
      <c r="O16" s="264" t="s">
        <v>1365</v>
      </c>
      <c r="P16" s="242"/>
      <c r="Q16" s="243"/>
    </row>
    <row r="17" spans="1:49" s="106" customFormat="1" ht="108" x14ac:dyDescent="0.2">
      <c r="A17" s="253"/>
      <c r="B17" s="258" t="s">
        <v>1400</v>
      </c>
      <c r="C17" s="259" t="s">
        <v>1401</v>
      </c>
      <c r="D17" s="261" t="s">
        <v>1408</v>
      </c>
      <c r="E17" s="259" t="s">
        <v>1377</v>
      </c>
      <c r="F17" s="259" t="s">
        <v>1402</v>
      </c>
      <c r="G17" s="259" t="s">
        <v>1403</v>
      </c>
      <c r="H17" s="260" t="s">
        <v>1404</v>
      </c>
      <c r="I17" s="259" t="s">
        <v>1405</v>
      </c>
      <c r="J17" s="259" t="s">
        <v>1406</v>
      </c>
      <c r="K17" s="259" t="s">
        <v>1407</v>
      </c>
      <c r="L17" s="259" t="s">
        <v>1366</v>
      </c>
      <c r="M17" s="260" t="s">
        <v>1367</v>
      </c>
      <c r="N17" s="260" t="s">
        <v>1368</v>
      </c>
      <c r="O17" s="189"/>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row>
    <row r="18" spans="1:49" s="106" customFormat="1" ht="107.25" customHeight="1" x14ac:dyDescent="0.2">
      <c r="A18" s="253"/>
      <c r="B18" s="209" t="s">
        <v>27</v>
      </c>
      <c r="C18" s="209" t="s">
        <v>1370</v>
      </c>
      <c r="D18" s="209" t="s">
        <v>1371</v>
      </c>
      <c r="E18" s="209" t="s">
        <v>1378</v>
      </c>
      <c r="F18" s="209" t="s">
        <v>1427</v>
      </c>
      <c r="G18" s="254" t="s">
        <v>1372</v>
      </c>
      <c r="H18" s="254" t="s">
        <v>6</v>
      </c>
      <c r="I18" s="209" t="s">
        <v>1373</v>
      </c>
      <c r="J18" s="210" t="s">
        <v>1369</v>
      </c>
      <c r="K18" s="211">
        <v>21</v>
      </c>
      <c r="L18" s="211">
        <v>60</v>
      </c>
      <c r="M18" s="212">
        <f t="shared" ref="M18" si="1">K18*L18</f>
        <v>1260</v>
      </c>
      <c r="N18" s="213">
        <f t="shared" ref="N18:N50" si="2">M18*9.1</f>
        <v>11466</v>
      </c>
      <c r="O18" s="214" t="s">
        <v>1376</v>
      </c>
      <c r="P18" s="103"/>
    </row>
    <row r="19" spans="1:49" s="191" customFormat="1" ht="49.5" customHeight="1" x14ac:dyDescent="0.2">
      <c r="A19" s="255"/>
      <c r="B19" s="183"/>
      <c r="C19" s="183"/>
      <c r="D19" s="183"/>
      <c r="E19" s="183"/>
      <c r="F19" s="183"/>
      <c r="G19" s="256"/>
      <c r="H19" s="256"/>
      <c r="I19" s="183"/>
      <c r="J19" s="184"/>
      <c r="K19" s="185"/>
      <c r="L19" s="185"/>
      <c r="M19" s="212">
        <f t="shared" ref="M19:M27" si="3">K19*L19</f>
        <v>0</v>
      </c>
      <c r="N19" s="213">
        <f t="shared" ref="N19:N26" si="4">M19*9.1</f>
        <v>0</v>
      </c>
      <c r="O19" s="194"/>
      <c r="P19" s="187"/>
    </row>
    <row r="20" spans="1:49" s="191" customFormat="1" ht="49.5" customHeight="1" x14ac:dyDescent="0.2">
      <c r="A20" s="255"/>
      <c r="B20" s="183"/>
      <c r="C20" s="183"/>
      <c r="D20" s="183"/>
      <c r="E20" s="183"/>
      <c r="F20" s="183"/>
      <c r="G20" s="256"/>
      <c r="H20" s="256"/>
      <c r="I20" s="183"/>
      <c r="J20" s="184"/>
      <c r="K20" s="185"/>
      <c r="L20" s="185"/>
      <c r="M20" s="212">
        <f t="shared" si="3"/>
        <v>0</v>
      </c>
      <c r="N20" s="213">
        <f t="shared" si="4"/>
        <v>0</v>
      </c>
      <c r="O20" s="194"/>
      <c r="P20" s="187"/>
    </row>
    <row r="21" spans="1:49" s="191" customFormat="1" ht="49.5" customHeight="1" x14ac:dyDescent="0.2">
      <c r="A21" s="255"/>
      <c r="B21" s="183"/>
      <c r="C21" s="183"/>
      <c r="D21" s="183"/>
      <c r="E21" s="183"/>
      <c r="F21" s="183"/>
      <c r="G21" s="256"/>
      <c r="H21" s="256"/>
      <c r="I21" s="183"/>
      <c r="J21" s="184"/>
      <c r="K21" s="185"/>
      <c r="L21" s="185"/>
      <c r="M21" s="212">
        <f t="shared" si="3"/>
        <v>0</v>
      </c>
      <c r="N21" s="213">
        <f t="shared" si="4"/>
        <v>0</v>
      </c>
      <c r="O21" s="194"/>
      <c r="P21" s="187"/>
    </row>
    <row r="22" spans="1:49" s="191" customFormat="1" ht="49.5" customHeight="1" x14ac:dyDescent="0.2">
      <c r="A22" s="255"/>
      <c r="B22" s="183"/>
      <c r="C22" s="183"/>
      <c r="D22" s="183"/>
      <c r="E22" s="183"/>
      <c r="F22" s="183"/>
      <c r="G22" s="256"/>
      <c r="H22" s="256"/>
      <c r="I22" s="183"/>
      <c r="J22" s="184"/>
      <c r="K22" s="185"/>
      <c r="L22" s="185"/>
      <c r="M22" s="212">
        <f t="shared" si="3"/>
        <v>0</v>
      </c>
      <c r="N22" s="213">
        <f t="shared" si="4"/>
        <v>0</v>
      </c>
      <c r="O22" s="194"/>
      <c r="P22" s="187"/>
    </row>
    <row r="23" spans="1:49" s="191" customFormat="1" ht="49.5" customHeight="1" x14ac:dyDescent="0.2">
      <c r="A23" s="255"/>
      <c r="B23" s="183"/>
      <c r="C23" s="183"/>
      <c r="D23" s="183"/>
      <c r="E23" s="183"/>
      <c r="F23" s="183"/>
      <c r="G23" s="256"/>
      <c r="H23" s="256"/>
      <c r="I23" s="183"/>
      <c r="J23" s="184"/>
      <c r="K23" s="185"/>
      <c r="L23" s="185"/>
      <c r="M23" s="212">
        <f t="shared" si="3"/>
        <v>0</v>
      </c>
      <c r="N23" s="213">
        <f t="shared" si="4"/>
        <v>0</v>
      </c>
      <c r="O23" s="194"/>
      <c r="P23" s="187"/>
    </row>
    <row r="24" spans="1:49" s="191" customFormat="1" ht="49.5" customHeight="1" x14ac:dyDescent="0.2">
      <c r="A24" s="255"/>
      <c r="B24" s="183"/>
      <c r="C24" s="183"/>
      <c r="D24" s="183"/>
      <c r="E24" s="183"/>
      <c r="F24" s="183"/>
      <c r="G24" s="183"/>
      <c r="H24" s="256"/>
      <c r="I24" s="186"/>
      <c r="J24" s="184"/>
      <c r="K24" s="185"/>
      <c r="L24" s="185"/>
      <c r="M24" s="212">
        <f t="shared" si="3"/>
        <v>0</v>
      </c>
      <c r="N24" s="213">
        <f t="shared" si="4"/>
        <v>0</v>
      </c>
      <c r="O24" s="194"/>
      <c r="P24" s="187"/>
    </row>
    <row r="25" spans="1:49" ht="49.5" customHeight="1" x14ac:dyDescent="0.2">
      <c r="A25" s="257"/>
      <c r="B25" s="183"/>
      <c r="C25" s="183"/>
      <c r="D25" s="183"/>
      <c r="E25" s="183"/>
      <c r="F25" s="183"/>
      <c r="G25" s="186"/>
      <c r="H25" s="256"/>
      <c r="I25" s="186"/>
      <c r="J25" s="184"/>
      <c r="K25" s="185"/>
      <c r="L25" s="185"/>
      <c r="M25" s="212">
        <f t="shared" si="3"/>
        <v>0</v>
      </c>
      <c r="N25" s="213">
        <f t="shared" si="4"/>
        <v>0</v>
      </c>
      <c r="O25" s="194"/>
    </row>
    <row r="26" spans="1:49" ht="49.5" customHeight="1" x14ac:dyDescent="0.2">
      <c r="A26" s="257"/>
      <c r="B26" s="183"/>
      <c r="C26" s="183"/>
      <c r="D26" s="183"/>
      <c r="E26" s="183"/>
      <c r="F26" s="255"/>
      <c r="G26" s="183"/>
      <c r="H26" s="256"/>
      <c r="I26" s="183"/>
      <c r="J26" s="184"/>
      <c r="K26" s="185"/>
      <c r="L26" s="185"/>
      <c r="M26" s="212">
        <f t="shared" si="3"/>
        <v>0</v>
      </c>
      <c r="N26" s="213">
        <f t="shared" si="4"/>
        <v>0</v>
      </c>
      <c r="O26" s="194"/>
    </row>
    <row r="27" spans="1:49" s="191" customFormat="1" ht="49.5" customHeight="1" x14ac:dyDescent="0.2">
      <c r="A27" s="255"/>
      <c r="B27" s="183"/>
      <c r="C27" s="183"/>
      <c r="D27" s="183"/>
      <c r="E27" s="183"/>
      <c r="F27" s="183"/>
      <c r="G27" s="256"/>
      <c r="H27" s="256"/>
      <c r="I27" s="183"/>
      <c r="J27" s="184"/>
      <c r="K27" s="185"/>
      <c r="L27" s="185"/>
      <c r="M27" s="212">
        <f t="shared" si="3"/>
        <v>0</v>
      </c>
      <c r="N27" s="213">
        <f t="shared" si="2"/>
        <v>0</v>
      </c>
      <c r="O27" s="194"/>
      <c r="P27" s="187"/>
    </row>
    <row r="28" spans="1:49" s="191" customFormat="1" ht="49.5" customHeight="1" x14ac:dyDescent="0.2">
      <c r="A28" s="255"/>
      <c r="B28" s="183"/>
      <c r="C28" s="183"/>
      <c r="D28" s="183"/>
      <c r="E28" s="183"/>
      <c r="F28" s="183"/>
      <c r="G28" s="256"/>
      <c r="H28" s="256"/>
      <c r="I28" s="183"/>
      <c r="J28" s="184"/>
      <c r="K28" s="185"/>
      <c r="L28" s="185"/>
      <c r="M28" s="212">
        <f t="shared" ref="M28:M35" si="5">K28*L28</f>
        <v>0</v>
      </c>
      <c r="N28" s="213">
        <f t="shared" si="2"/>
        <v>0</v>
      </c>
      <c r="O28" s="194"/>
      <c r="P28" s="187"/>
    </row>
    <row r="29" spans="1:49" s="191" customFormat="1" ht="49.5" customHeight="1" x14ac:dyDescent="0.2">
      <c r="A29" s="255"/>
      <c r="B29" s="183"/>
      <c r="C29" s="183"/>
      <c r="D29" s="183"/>
      <c r="E29" s="183"/>
      <c r="F29" s="183"/>
      <c r="G29" s="256"/>
      <c r="H29" s="256"/>
      <c r="I29" s="183"/>
      <c r="J29" s="184"/>
      <c r="K29" s="185"/>
      <c r="L29" s="185"/>
      <c r="M29" s="212">
        <f t="shared" si="5"/>
        <v>0</v>
      </c>
      <c r="N29" s="213">
        <f t="shared" si="2"/>
        <v>0</v>
      </c>
      <c r="O29" s="194"/>
      <c r="P29" s="187"/>
    </row>
    <row r="30" spans="1:49" s="191" customFormat="1" ht="49.5" customHeight="1" x14ac:dyDescent="0.2">
      <c r="A30" s="255"/>
      <c r="B30" s="183"/>
      <c r="C30" s="183"/>
      <c r="D30" s="183"/>
      <c r="E30" s="183"/>
      <c r="F30" s="183"/>
      <c r="G30" s="256"/>
      <c r="H30" s="256"/>
      <c r="I30" s="183"/>
      <c r="J30" s="184"/>
      <c r="K30" s="185"/>
      <c r="L30" s="185"/>
      <c r="M30" s="212">
        <f t="shared" si="5"/>
        <v>0</v>
      </c>
      <c r="N30" s="213">
        <f t="shared" si="2"/>
        <v>0</v>
      </c>
      <c r="O30" s="194"/>
      <c r="P30" s="187"/>
    </row>
    <row r="31" spans="1:49" s="191" customFormat="1" ht="49.5" customHeight="1" x14ac:dyDescent="0.2">
      <c r="A31" s="255"/>
      <c r="B31" s="183"/>
      <c r="C31" s="183"/>
      <c r="D31" s="183"/>
      <c r="E31" s="183"/>
      <c r="F31" s="183"/>
      <c r="G31" s="256"/>
      <c r="H31" s="256"/>
      <c r="I31" s="183"/>
      <c r="J31" s="184"/>
      <c r="K31" s="185"/>
      <c r="L31" s="185"/>
      <c r="M31" s="212">
        <f t="shared" si="5"/>
        <v>0</v>
      </c>
      <c r="N31" s="213">
        <f t="shared" si="2"/>
        <v>0</v>
      </c>
      <c r="O31" s="194"/>
      <c r="P31" s="187"/>
    </row>
    <row r="32" spans="1:49" s="191" customFormat="1" ht="49.5" customHeight="1" x14ac:dyDescent="0.2">
      <c r="A32" s="255"/>
      <c r="B32" s="183"/>
      <c r="C32" s="183"/>
      <c r="D32" s="183"/>
      <c r="E32" s="183"/>
      <c r="F32" s="183"/>
      <c r="G32" s="183"/>
      <c r="H32" s="256"/>
      <c r="I32" s="186"/>
      <c r="J32" s="184"/>
      <c r="K32" s="185"/>
      <c r="L32" s="185"/>
      <c r="M32" s="212">
        <f t="shared" si="5"/>
        <v>0</v>
      </c>
      <c r="N32" s="213">
        <f t="shared" si="2"/>
        <v>0</v>
      </c>
      <c r="O32" s="194"/>
      <c r="P32" s="187"/>
    </row>
    <row r="33" spans="1:16" ht="49.5" customHeight="1" x14ac:dyDescent="0.2">
      <c r="A33" s="257"/>
      <c r="B33" s="183"/>
      <c r="C33" s="183"/>
      <c r="D33" s="183"/>
      <c r="E33" s="183"/>
      <c r="F33" s="183"/>
      <c r="G33" s="186"/>
      <c r="H33" s="256"/>
      <c r="I33" s="186"/>
      <c r="J33" s="184"/>
      <c r="K33" s="185"/>
      <c r="L33" s="185"/>
      <c r="M33" s="212">
        <f t="shared" si="5"/>
        <v>0</v>
      </c>
      <c r="N33" s="213">
        <f t="shared" si="2"/>
        <v>0</v>
      </c>
      <c r="O33" s="194"/>
    </row>
    <row r="34" spans="1:16" ht="49.5" customHeight="1" x14ac:dyDescent="0.2">
      <c r="A34" s="257"/>
      <c r="B34" s="183"/>
      <c r="C34" s="183"/>
      <c r="D34" s="183"/>
      <c r="E34" s="183"/>
      <c r="F34" s="255"/>
      <c r="G34" s="183"/>
      <c r="H34" s="256"/>
      <c r="I34" s="183"/>
      <c r="J34" s="184"/>
      <c r="K34" s="185"/>
      <c r="L34" s="185"/>
      <c r="M34" s="212">
        <f t="shared" si="5"/>
        <v>0</v>
      </c>
      <c r="N34" s="213">
        <f t="shared" si="2"/>
        <v>0</v>
      </c>
      <c r="O34" s="194"/>
    </row>
    <row r="35" spans="1:16" s="191" customFormat="1" ht="49.5" customHeight="1" x14ac:dyDescent="0.2">
      <c r="A35" s="255"/>
      <c r="B35" s="183"/>
      <c r="C35" s="183"/>
      <c r="D35" s="183"/>
      <c r="E35" s="183"/>
      <c r="F35" s="183"/>
      <c r="G35" s="256"/>
      <c r="H35" s="256"/>
      <c r="I35" s="183"/>
      <c r="J35" s="184"/>
      <c r="K35" s="185"/>
      <c r="L35" s="185"/>
      <c r="M35" s="212">
        <f t="shared" si="5"/>
        <v>0</v>
      </c>
      <c r="N35" s="213">
        <f t="shared" ref="N35:N42" si="6">M35*9.1</f>
        <v>0</v>
      </c>
      <c r="O35" s="194"/>
      <c r="P35" s="187"/>
    </row>
    <row r="36" spans="1:16" s="191" customFormat="1" ht="49.5" customHeight="1" x14ac:dyDescent="0.2">
      <c r="A36" s="255"/>
      <c r="B36" s="183"/>
      <c r="C36" s="183"/>
      <c r="D36" s="183"/>
      <c r="E36" s="183"/>
      <c r="F36" s="183"/>
      <c r="G36" s="256"/>
      <c r="H36" s="256"/>
      <c r="I36" s="183"/>
      <c r="J36" s="184"/>
      <c r="K36" s="185"/>
      <c r="L36" s="185"/>
      <c r="M36" s="212">
        <f t="shared" ref="M36:M43" si="7">K36*L36</f>
        <v>0</v>
      </c>
      <c r="N36" s="213">
        <f t="shared" si="6"/>
        <v>0</v>
      </c>
      <c r="O36" s="194"/>
      <c r="P36" s="187"/>
    </row>
    <row r="37" spans="1:16" s="191" customFormat="1" ht="49.5" customHeight="1" x14ac:dyDescent="0.2">
      <c r="A37" s="255"/>
      <c r="B37" s="183"/>
      <c r="C37" s="183"/>
      <c r="D37" s="183"/>
      <c r="E37" s="183"/>
      <c r="F37" s="183"/>
      <c r="G37" s="256"/>
      <c r="H37" s="256"/>
      <c r="I37" s="183"/>
      <c r="J37" s="184"/>
      <c r="K37" s="185"/>
      <c r="L37" s="185"/>
      <c r="M37" s="212">
        <f t="shared" si="7"/>
        <v>0</v>
      </c>
      <c r="N37" s="213">
        <f t="shared" si="6"/>
        <v>0</v>
      </c>
      <c r="O37" s="194"/>
      <c r="P37" s="187"/>
    </row>
    <row r="38" spans="1:16" s="191" customFormat="1" ht="49.5" customHeight="1" x14ac:dyDescent="0.2">
      <c r="A38" s="255"/>
      <c r="B38" s="183"/>
      <c r="C38" s="183"/>
      <c r="D38" s="183"/>
      <c r="E38" s="183"/>
      <c r="F38" s="183"/>
      <c r="G38" s="256"/>
      <c r="H38" s="256"/>
      <c r="I38" s="183"/>
      <c r="J38" s="184"/>
      <c r="K38" s="185"/>
      <c r="L38" s="185"/>
      <c r="M38" s="212">
        <f t="shared" si="7"/>
        <v>0</v>
      </c>
      <c r="N38" s="213">
        <f t="shared" si="6"/>
        <v>0</v>
      </c>
      <c r="O38" s="194"/>
      <c r="P38" s="187"/>
    </row>
    <row r="39" spans="1:16" s="191" customFormat="1" ht="49.5" customHeight="1" x14ac:dyDescent="0.2">
      <c r="A39" s="255"/>
      <c r="B39" s="183"/>
      <c r="C39" s="183"/>
      <c r="D39" s="183"/>
      <c r="E39" s="183"/>
      <c r="F39" s="183"/>
      <c r="G39" s="256"/>
      <c r="H39" s="256"/>
      <c r="I39" s="183"/>
      <c r="J39" s="184"/>
      <c r="K39" s="185"/>
      <c r="L39" s="185"/>
      <c r="M39" s="212">
        <f t="shared" si="7"/>
        <v>0</v>
      </c>
      <c r="N39" s="213">
        <f t="shared" si="6"/>
        <v>0</v>
      </c>
      <c r="O39" s="194"/>
      <c r="P39" s="187"/>
    </row>
    <row r="40" spans="1:16" s="191" customFormat="1" ht="49.5" customHeight="1" x14ac:dyDescent="0.2">
      <c r="A40" s="255"/>
      <c r="B40" s="183"/>
      <c r="C40" s="183"/>
      <c r="D40" s="183"/>
      <c r="E40" s="183"/>
      <c r="F40" s="183"/>
      <c r="G40" s="183"/>
      <c r="H40" s="256"/>
      <c r="I40" s="186"/>
      <c r="J40" s="184"/>
      <c r="K40" s="185"/>
      <c r="L40" s="185"/>
      <c r="M40" s="212">
        <f t="shared" si="7"/>
        <v>0</v>
      </c>
      <c r="N40" s="213">
        <f t="shared" si="6"/>
        <v>0</v>
      </c>
      <c r="O40" s="194"/>
      <c r="P40" s="187"/>
    </row>
    <row r="41" spans="1:16" ht="49.5" customHeight="1" x14ac:dyDescent="0.2">
      <c r="A41" s="257"/>
      <c r="B41" s="183"/>
      <c r="C41" s="183"/>
      <c r="D41" s="183"/>
      <c r="E41" s="183"/>
      <c r="F41" s="183"/>
      <c r="G41" s="186"/>
      <c r="H41" s="256"/>
      <c r="I41" s="186"/>
      <c r="J41" s="184"/>
      <c r="K41" s="185"/>
      <c r="L41" s="185"/>
      <c r="M41" s="212">
        <f t="shared" si="7"/>
        <v>0</v>
      </c>
      <c r="N41" s="213">
        <f t="shared" si="6"/>
        <v>0</v>
      </c>
      <c r="O41" s="194"/>
    </row>
    <row r="42" spans="1:16" ht="49.5" customHeight="1" x14ac:dyDescent="0.2">
      <c r="A42" s="257"/>
      <c r="B42" s="183"/>
      <c r="C42" s="183"/>
      <c r="D42" s="183"/>
      <c r="E42" s="183"/>
      <c r="F42" s="255"/>
      <c r="G42" s="183"/>
      <c r="H42" s="256"/>
      <c r="I42" s="183"/>
      <c r="J42" s="184"/>
      <c r="K42" s="185"/>
      <c r="L42" s="185"/>
      <c r="M42" s="212">
        <f t="shared" si="7"/>
        <v>0</v>
      </c>
      <c r="N42" s="213">
        <f t="shared" si="6"/>
        <v>0</v>
      </c>
      <c r="O42" s="194"/>
    </row>
    <row r="43" spans="1:16" s="191" customFormat="1" ht="49.5" customHeight="1" x14ac:dyDescent="0.2">
      <c r="A43" s="255"/>
      <c r="B43" s="183"/>
      <c r="C43" s="183"/>
      <c r="D43" s="183"/>
      <c r="E43" s="183"/>
      <c r="F43" s="183"/>
      <c r="G43" s="256"/>
      <c r="H43" s="256"/>
      <c r="I43" s="183"/>
      <c r="J43" s="184"/>
      <c r="K43" s="185"/>
      <c r="L43" s="185"/>
      <c r="M43" s="212">
        <f t="shared" si="7"/>
        <v>0</v>
      </c>
      <c r="N43" s="213">
        <f t="shared" si="2"/>
        <v>0</v>
      </c>
      <c r="O43" s="194"/>
      <c r="P43" s="187"/>
    </row>
    <row r="44" spans="1:16" s="191" customFormat="1" ht="49.5" customHeight="1" x14ac:dyDescent="0.2">
      <c r="A44" s="255"/>
      <c r="B44" s="183"/>
      <c r="C44" s="183"/>
      <c r="D44" s="183"/>
      <c r="E44" s="183"/>
      <c r="F44" s="183"/>
      <c r="G44" s="256"/>
      <c r="H44" s="256"/>
      <c r="I44" s="183"/>
      <c r="J44" s="184"/>
      <c r="K44" s="185"/>
      <c r="L44" s="185"/>
      <c r="M44" s="212">
        <f t="shared" ref="M44:M50" si="8">K44*L44</f>
        <v>0</v>
      </c>
      <c r="N44" s="213">
        <f t="shared" si="2"/>
        <v>0</v>
      </c>
      <c r="O44" s="194"/>
      <c r="P44" s="187"/>
    </row>
    <row r="45" spans="1:16" s="191" customFormat="1" ht="49.5" customHeight="1" x14ac:dyDescent="0.2">
      <c r="A45" s="255"/>
      <c r="B45" s="183"/>
      <c r="C45" s="183"/>
      <c r="D45" s="183"/>
      <c r="E45" s="183"/>
      <c r="F45" s="183"/>
      <c r="G45" s="256"/>
      <c r="H45" s="256"/>
      <c r="I45" s="183"/>
      <c r="J45" s="184"/>
      <c r="K45" s="185"/>
      <c r="L45" s="185"/>
      <c r="M45" s="212">
        <f t="shared" si="8"/>
        <v>0</v>
      </c>
      <c r="N45" s="213">
        <f t="shared" si="2"/>
        <v>0</v>
      </c>
      <c r="O45" s="194"/>
      <c r="P45" s="187"/>
    </row>
    <row r="46" spans="1:16" s="191" customFormat="1" ht="49.5" customHeight="1" x14ac:dyDescent="0.2">
      <c r="A46" s="255"/>
      <c r="B46" s="183"/>
      <c r="C46" s="183"/>
      <c r="D46" s="183"/>
      <c r="E46" s="183"/>
      <c r="F46" s="183"/>
      <c r="G46" s="256"/>
      <c r="H46" s="256"/>
      <c r="I46" s="183"/>
      <c r="J46" s="184"/>
      <c r="K46" s="185"/>
      <c r="L46" s="185"/>
      <c r="M46" s="212">
        <f t="shared" si="8"/>
        <v>0</v>
      </c>
      <c r="N46" s="213">
        <f t="shared" si="2"/>
        <v>0</v>
      </c>
      <c r="O46" s="194"/>
      <c r="P46" s="187"/>
    </row>
    <row r="47" spans="1:16" s="191" customFormat="1" ht="49.5" customHeight="1" x14ac:dyDescent="0.2">
      <c r="A47" s="255"/>
      <c r="B47" s="183"/>
      <c r="C47" s="183"/>
      <c r="D47" s="183"/>
      <c r="E47" s="183"/>
      <c r="F47" s="183"/>
      <c r="G47" s="256"/>
      <c r="H47" s="256"/>
      <c r="I47" s="183"/>
      <c r="J47" s="184"/>
      <c r="K47" s="185"/>
      <c r="L47" s="185"/>
      <c r="M47" s="212">
        <f t="shared" si="8"/>
        <v>0</v>
      </c>
      <c r="N47" s="213">
        <f t="shared" si="2"/>
        <v>0</v>
      </c>
      <c r="O47" s="194"/>
      <c r="P47" s="187"/>
    </row>
    <row r="48" spans="1:16" s="191" customFormat="1" ht="49.5" customHeight="1" x14ac:dyDescent="0.2">
      <c r="A48" s="255"/>
      <c r="B48" s="183"/>
      <c r="C48" s="183"/>
      <c r="D48" s="183"/>
      <c r="E48" s="183"/>
      <c r="F48" s="183"/>
      <c r="G48" s="183"/>
      <c r="H48" s="256"/>
      <c r="I48" s="186"/>
      <c r="J48" s="184"/>
      <c r="K48" s="185"/>
      <c r="L48" s="185"/>
      <c r="M48" s="212">
        <f t="shared" si="8"/>
        <v>0</v>
      </c>
      <c r="N48" s="213">
        <f t="shared" si="2"/>
        <v>0</v>
      </c>
      <c r="O48" s="194"/>
      <c r="P48" s="187"/>
    </row>
    <row r="49" spans="1:16" ht="49.5" customHeight="1" x14ac:dyDescent="0.2">
      <c r="A49" s="257"/>
      <c r="B49" s="183"/>
      <c r="C49" s="183"/>
      <c r="D49" s="183"/>
      <c r="E49" s="183"/>
      <c r="F49" s="183"/>
      <c r="G49" s="186"/>
      <c r="H49" s="256"/>
      <c r="I49" s="186"/>
      <c r="J49" s="184"/>
      <c r="K49" s="185"/>
      <c r="L49" s="185"/>
      <c r="M49" s="212">
        <f t="shared" si="8"/>
        <v>0</v>
      </c>
      <c r="N49" s="213">
        <f t="shared" si="2"/>
        <v>0</v>
      </c>
      <c r="O49" s="194"/>
    </row>
    <row r="50" spans="1:16" ht="49.5" customHeight="1" x14ac:dyDescent="0.2">
      <c r="A50" s="257"/>
      <c r="B50" s="183"/>
      <c r="C50" s="183"/>
      <c r="D50" s="183"/>
      <c r="E50" s="183"/>
      <c r="F50" s="255"/>
      <c r="G50" s="183"/>
      <c r="H50" s="256"/>
      <c r="I50" s="183"/>
      <c r="J50" s="184"/>
      <c r="K50" s="185"/>
      <c r="L50" s="185"/>
      <c r="M50" s="212">
        <f t="shared" si="8"/>
        <v>0</v>
      </c>
      <c r="N50" s="213">
        <f t="shared" si="2"/>
        <v>0</v>
      </c>
      <c r="O50" s="194"/>
    </row>
    <row r="51" spans="1:16" ht="48" customHeight="1" x14ac:dyDescent="0.2">
      <c r="D51" s="106"/>
      <c r="E51" s="106"/>
      <c r="F51" s="106"/>
      <c r="G51" s="106"/>
      <c r="H51" s="103"/>
      <c r="I51" s="106"/>
      <c r="K51" s="106"/>
      <c r="M51" s="251">
        <f>SUM($M18:$M50)</f>
        <v>1260</v>
      </c>
      <c r="N51" s="252">
        <f>ROUNDUP((M51*9.1),0)</f>
        <v>11466</v>
      </c>
      <c r="O51" s="208" t="s">
        <v>1365</v>
      </c>
      <c r="P51" s="189"/>
    </row>
    <row r="52" spans="1:16" x14ac:dyDescent="0.2">
      <c r="O52" s="263"/>
      <c r="P52" s="189"/>
    </row>
  </sheetData>
  <protectedRanges>
    <protectedRange password="DC52" sqref="C9:C13 K43:L47 K35:L39 K27:L31 K18:L23" name="Range3_1"/>
    <protectedRange sqref="M51:N51 B43:B47 K43:L47 B35:B39 K35:L39 B27:B31 K27:L31 B18:B23 K18:L23" name="Range1_2"/>
    <protectedRange password="C923" sqref="M51:N51" name="Range6_1"/>
    <protectedRange password="C923" sqref="H43:H47 H35:H39 H27:H31 H18:H23" name="Range4_1_2"/>
    <protectedRange password="C923" sqref="M18:N50" name="Range5_1_1"/>
    <protectedRange sqref="M18:M50" name="Range1_1_1"/>
    <protectedRange password="DC52" sqref="C5" name="Range3_2_1"/>
    <protectedRange password="DC52" sqref="C6:C7" name="Range3_3_1"/>
    <protectedRange password="DC52" sqref="F43 F35 F27 F18:F19" name="Range3_1_1_1"/>
    <protectedRange password="DC52" sqref="G43:G47 G35:G39 G27:G31 G18:G23" name="Range3_4_2"/>
    <protectedRange sqref="G43:G47 G35:G39 G27:G31 G18:G23" name="Range1_3_2"/>
    <protectedRange password="DC52" sqref="I43:I47 I35:I39 I27:I31 I18:I23" name="Range3_4_1_2"/>
    <protectedRange sqref="I43:I47 I35:I39 I27:I31 I18:I23" name="Range1_3_1_2"/>
    <protectedRange password="DC52" sqref="F45:F46 F37:F38 F29:F30 F21:F22" name="Range3_1_2_1"/>
    <protectedRange password="DC52" sqref="F44 F36 F28 F20" name="Range3_1_3_1"/>
    <protectedRange password="DC52" sqref="G50 G42 G34 G26" name="Range3_9_2_1"/>
    <protectedRange sqref="G50 G42 G34 G26" name="Range1_8_2_1"/>
    <protectedRange password="DC52" sqref="K48:L50 K40:L42 K32:L34 K24:L26" name="Range3_10_1"/>
    <protectedRange sqref="K48:L50 B48:B50 K40:L42 B40:B42 K32:L34 B32:B34 K24:L26 B24:B26" name="Range1_9_1"/>
    <protectedRange password="C923" sqref="H48:H50 H40:H42 H32:H34 H24:H26" name="Range4_1_1_1"/>
    <protectedRange password="DC52" sqref="G48 G40 G32 G24" name="Range3_5_5_1"/>
    <protectedRange sqref="G48 G40 G32 G24" name="Range1_4_5_1"/>
    <protectedRange password="DC52" sqref="G49 G41 G33 G25" name="Range3_5_6_1"/>
    <protectedRange sqref="G49 G41 G33 G25" name="Range1_4_6_1"/>
    <protectedRange password="DC52" sqref="I48 I40 I32 I24" name="Range3_5_7_1"/>
    <protectedRange sqref="I48 I40 I32 I24" name="Range1_4_7_1"/>
    <protectedRange password="DC52" sqref="I49 I41 I33 I25" name="Range3_5_8_1"/>
    <protectedRange sqref="I49 I41 I33 I25" name="Range1_4_8_1"/>
    <protectedRange password="DC52" sqref="I50 I42 I34 I26" name="Range3_4_1_1_1"/>
    <protectedRange sqref="I50 I42 I34 I26" name="Range1_3_1_1_1"/>
    <protectedRange password="DC52" sqref="F47 F39 F31 F23" name="Range3_1_6_1_1_2"/>
    <protectedRange password="DC52" sqref="F50 F42 F34 F26" name="Range3_1_4_3_1"/>
    <protectedRange password="DC52" sqref="F49 F41 F33 F25" name="Range3_1_4_4_1"/>
    <protectedRange password="DC52" sqref="F48 F40 F32 F24" name="Range3_1_4_7_1"/>
    <protectedRange sqref="K13:L13 J6:J11" name="Range1_2_1_1"/>
    <protectedRange password="C923" sqref="K13:L13" name="Range6_1_1_1"/>
    <protectedRange password="C923" sqref="K6:L11" name="Range5_1_2_1_1"/>
    <protectedRange sqref="K6:K11" name="Range1_1_2_1_1"/>
    <protectedRange password="C923" sqref="F5:H5 F6:F8 H6:H8 F9:H10" name="Range7_1_1_1"/>
    <protectedRange password="C923" sqref="G6:G8" name="Range7_1_2"/>
  </protectedRanges>
  <autoFilter ref="B17:N51"/>
  <mergeCells count="3">
    <mergeCell ref="B15:J15"/>
    <mergeCell ref="B2:N2"/>
    <mergeCell ref="F4:H4"/>
  </mergeCells>
  <conditionalFormatting sqref="F47">
    <cfRule type="duplicateValues" dxfId="110" priority="148"/>
    <cfRule type="duplicateValues" dxfId="109" priority="149"/>
    <cfRule type="duplicateValues" dxfId="108" priority="150"/>
  </conditionalFormatting>
  <conditionalFormatting sqref="F50">
    <cfRule type="duplicateValues" dxfId="107" priority="112"/>
    <cfRule type="duplicateValues" dxfId="106" priority="113"/>
    <cfRule type="duplicateValues" dxfId="105" priority="114"/>
  </conditionalFormatting>
  <conditionalFormatting sqref="F49">
    <cfRule type="duplicateValues" dxfId="104" priority="109"/>
    <cfRule type="duplicateValues" dxfId="103" priority="110"/>
    <cfRule type="duplicateValues" dxfId="102" priority="111"/>
  </conditionalFormatting>
  <conditionalFormatting sqref="F48">
    <cfRule type="duplicateValues" dxfId="101" priority="106"/>
    <cfRule type="duplicateValues" dxfId="100" priority="107"/>
    <cfRule type="duplicateValues" dxfId="99" priority="108"/>
  </conditionalFormatting>
  <conditionalFormatting sqref="F39">
    <cfRule type="duplicateValues" dxfId="98" priority="34"/>
    <cfRule type="duplicateValues" dxfId="97" priority="35"/>
    <cfRule type="duplicateValues" dxfId="96" priority="36"/>
  </conditionalFormatting>
  <conditionalFormatting sqref="F42">
    <cfRule type="duplicateValues" dxfId="95" priority="31"/>
    <cfRule type="duplicateValues" dxfId="94" priority="32"/>
    <cfRule type="duplicateValues" dxfId="93" priority="33"/>
  </conditionalFormatting>
  <conditionalFormatting sqref="F41">
    <cfRule type="duplicateValues" dxfId="92" priority="28"/>
    <cfRule type="duplicateValues" dxfId="91" priority="29"/>
    <cfRule type="duplicateValues" dxfId="90" priority="30"/>
  </conditionalFormatting>
  <conditionalFormatting sqref="F40">
    <cfRule type="duplicateValues" dxfId="89" priority="25"/>
    <cfRule type="duplicateValues" dxfId="88" priority="26"/>
    <cfRule type="duplicateValues" dxfId="87" priority="27"/>
  </conditionalFormatting>
  <conditionalFormatting sqref="F31">
    <cfRule type="duplicateValues" dxfId="86" priority="22"/>
    <cfRule type="duplicateValues" dxfId="85" priority="23"/>
    <cfRule type="duplicateValues" dxfId="84" priority="24"/>
  </conditionalFormatting>
  <conditionalFormatting sqref="F34">
    <cfRule type="duplicateValues" dxfId="83" priority="19"/>
    <cfRule type="duplicateValues" dxfId="82" priority="20"/>
    <cfRule type="duplicateValues" dxfId="81" priority="21"/>
  </conditionalFormatting>
  <conditionalFormatting sqref="F33">
    <cfRule type="duplicateValues" dxfId="80" priority="16"/>
    <cfRule type="duplicateValues" dxfId="79" priority="17"/>
    <cfRule type="duplicateValues" dxfId="78" priority="18"/>
  </conditionalFormatting>
  <conditionalFormatting sqref="F32">
    <cfRule type="duplicateValues" dxfId="77" priority="13"/>
    <cfRule type="duplicateValues" dxfId="76" priority="14"/>
    <cfRule type="duplicateValues" dxfId="75" priority="15"/>
  </conditionalFormatting>
  <conditionalFormatting sqref="F23">
    <cfRule type="duplicateValues" dxfId="74" priority="10"/>
    <cfRule type="duplicateValues" dxfId="73" priority="11"/>
    <cfRule type="duplicateValues" dxfId="72" priority="12"/>
  </conditionalFormatting>
  <conditionalFormatting sqref="F26">
    <cfRule type="duplicateValues" dxfId="71" priority="7"/>
    <cfRule type="duplicateValues" dxfId="70" priority="8"/>
    <cfRule type="duplicateValues" dxfId="69" priority="9"/>
  </conditionalFormatting>
  <conditionalFormatting sqref="F25">
    <cfRule type="duplicateValues" dxfId="68" priority="4"/>
    <cfRule type="duplicateValues" dxfId="67" priority="5"/>
    <cfRule type="duplicateValues" dxfId="66" priority="6"/>
  </conditionalFormatting>
  <conditionalFormatting sqref="F24">
    <cfRule type="duplicateValues" dxfId="65" priority="1"/>
    <cfRule type="duplicateValues" dxfId="64" priority="2"/>
    <cfRule type="duplicateValues" dxfId="63" priority="3"/>
  </conditionalFormatting>
  <dataValidations xWindow="229" yWindow="824" count="8">
    <dataValidation type="list" showInputMessage="1" showErrorMessage="1" sqref="C8">
      <formula1>list_RTOStatus</formula1>
    </dataValidation>
    <dataValidation type="whole" operator="greaterThanOrEqual" allowBlank="1" showInputMessage="1" showErrorMessage="1" sqref="K18:L50">
      <formula1>1</formula1>
    </dataValidation>
    <dataValidation type="list" allowBlank="1" showInputMessage="1" showErrorMessage="1" sqref="H1 H3 H12:H1048576">
      <formula1>"ACFE Adult Literacy &amp; Numeracy, Employment Skills, Vocational"</formula1>
    </dataValidation>
    <dataValidation type="list" allowBlank="1" showInputMessage="1" showErrorMessage="1" sqref="J6:J11 B18:B50">
      <formula1>list_LGA</formula1>
    </dataValidation>
    <dataValidation type="list" showInputMessage="1" showErrorMessage="1" sqref="C4">
      <formula1>list_ACFERegion</formula1>
    </dataValidation>
    <dataValidation type="list" allowBlank="1" showInputMessage="1" showErrorMessage="1" prompt="Yes, No" sqref="C18:C50">
      <formula1>"Yes (new program), No (existing program)"</formula1>
    </dataValidation>
    <dataValidation type="list" allowBlank="1" showInputMessage="1" showErrorMessage="1" prompt="Yes, No" sqref="D18:D50">
      <formula1>"Course Overview, Full A-Frame"</formula1>
    </dataValidation>
    <dataValidation type="list" allowBlank="1" showInputMessage="1" showErrorMessage="1" sqref="E18:E50">
      <formula1>"Yes, No"</formula1>
    </dataValidation>
  </dataValidations>
  <printOptions horizontalCentered="1"/>
  <pageMargins left="0.31496062992125984" right="0.31496062992125984" top="0.55118110236220474" bottom="0.55118110236220474" header="0.31496062992125984" footer="0.31496062992125984"/>
  <pageSetup paperSize="8"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2:AX54"/>
  <sheetViews>
    <sheetView tabSelected="1" topLeftCell="A13" zoomScale="75" zoomScaleNormal="75" zoomScaleSheetLayoutView="75" workbookViewId="0">
      <selection activeCell="N20" sqref="N20"/>
    </sheetView>
  </sheetViews>
  <sheetFormatPr defaultColWidth="9.140625" defaultRowHeight="12.75" x14ac:dyDescent="0.2"/>
  <cols>
    <col min="1" max="1" width="4.85546875" style="102" customWidth="1"/>
    <col min="2" max="2" width="19.85546875" style="102" customWidth="1"/>
    <col min="3" max="3" width="24.7109375" style="102" customWidth="1"/>
    <col min="4" max="5" width="17.140625" style="102" customWidth="1"/>
    <col min="6" max="6" width="20.42578125" style="102" customWidth="1"/>
    <col min="7" max="7" width="29" style="102" customWidth="1"/>
    <col min="8" max="8" width="17" style="102" customWidth="1"/>
    <col min="9" max="10" width="37.140625" style="102" customWidth="1"/>
    <col min="11" max="11" width="25.42578125" style="187" customWidth="1"/>
    <col min="12" max="12" width="19.42578125" style="102" customWidth="1"/>
    <col min="13" max="13" width="28.28515625" style="191" customWidth="1"/>
    <col min="14" max="14" width="15.7109375" style="102" customWidth="1"/>
    <col min="15" max="15" width="13.28515625" style="105" customWidth="1"/>
    <col min="16" max="16" width="38.5703125" style="187" customWidth="1"/>
    <col min="17" max="17" width="7.42578125" style="187" customWidth="1"/>
    <col min="18" max="18" width="5.42578125" style="191" customWidth="1"/>
    <col min="19" max="50" width="9.140625" style="191"/>
    <col min="51" max="16384" width="9.140625" style="102"/>
  </cols>
  <sheetData>
    <row r="2" spans="2:50" s="119" customFormat="1" ht="26.25" x14ac:dyDescent="0.2">
      <c r="B2" s="302" t="s">
        <v>1413</v>
      </c>
      <c r="C2" s="303"/>
      <c r="D2" s="303"/>
      <c r="E2" s="303"/>
      <c r="F2" s="303"/>
      <c r="G2" s="303"/>
      <c r="H2" s="303"/>
      <c r="I2" s="303"/>
      <c r="J2" s="303"/>
      <c r="K2" s="303"/>
      <c r="L2" s="303"/>
      <c r="M2" s="303"/>
      <c r="N2" s="303"/>
      <c r="O2" s="303"/>
      <c r="P2" s="262"/>
      <c r="Q2" s="206"/>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row>
    <row r="3" spans="2:50" ht="15.75" customHeight="1" x14ac:dyDescent="0.2">
      <c r="D3" s="117"/>
      <c r="E3" s="117"/>
      <c r="F3" s="117"/>
      <c r="G3" s="117"/>
      <c r="H3" s="117"/>
      <c r="I3" s="104"/>
      <c r="J3" s="104"/>
      <c r="R3" s="192"/>
    </row>
    <row r="4" spans="2:50" s="106" customFormat="1" ht="16.5" thickBot="1" x14ac:dyDescent="0.25">
      <c r="B4" s="271" t="s">
        <v>149</v>
      </c>
      <c r="C4" s="238"/>
      <c r="F4" s="304" t="s">
        <v>1</v>
      </c>
      <c r="G4" s="305"/>
      <c r="H4" s="305"/>
      <c r="I4" s="101"/>
      <c r="J4" s="101"/>
      <c r="K4" s="188" t="s">
        <v>1391</v>
      </c>
      <c r="M4" s="191"/>
      <c r="N4" s="101"/>
      <c r="O4" s="103"/>
      <c r="P4" s="187"/>
      <c r="Q4" s="189"/>
      <c r="R4" s="192"/>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row>
    <row r="5" spans="2:50" ht="39" thickTop="1" x14ac:dyDescent="0.2">
      <c r="B5" s="272" t="s">
        <v>1429</v>
      </c>
      <c r="C5" s="176"/>
      <c r="D5" s="107"/>
      <c r="E5" s="107"/>
      <c r="F5" s="273" t="s">
        <v>2</v>
      </c>
      <c r="G5" s="274" t="s">
        <v>1393</v>
      </c>
      <c r="H5" s="275" t="s">
        <v>1394</v>
      </c>
      <c r="I5" s="101"/>
      <c r="J5" s="101"/>
      <c r="K5" s="276" t="s">
        <v>1364</v>
      </c>
      <c r="L5" s="277" t="s">
        <v>1188</v>
      </c>
      <c r="M5" s="277" t="s">
        <v>1189</v>
      </c>
      <c r="N5" s="101"/>
      <c r="Q5" s="189"/>
      <c r="R5" s="192"/>
    </row>
    <row r="6" spans="2:50" ht="37.5" customHeight="1" x14ac:dyDescent="0.2">
      <c r="B6" s="272" t="s">
        <v>147</v>
      </c>
      <c r="C6" s="179"/>
      <c r="F6" s="108" t="s">
        <v>3</v>
      </c>
      <c r="G6" s="109">
        <f>SUMIF(H$19:H$52,F6,N$19:N$52)</f>
        <v>0</v>
      </c>
      <c r="H6" s="180">
        <f>G6/(G$9)</f>
        <v>0</v>
      </c>
      <c r="I6" s="101"/>
      <c r="J6" s="101"/>
      <c r="K6" s="175"/>
      <c r="L6" s="215"/>
      <c r="M6" s="216">
        <f>L6*9.1</f>
        <v>0</v>
      </c>
      <c r="N6" s="101"/>
      <c r="Q6" s="189"/>
      <c r="R6" s="192"/>
    </row>
    <row r="7" spans="2:50" ht="45" customHeight="1" x14ac:dyDescent="0.2">
      <c r="B7" s="271" t="s">
        <v>5</v>
      </c>
      <c r="C7" s="178"/>
      <c r="F7" s="116" t="s">
        <v>1187</v>
      </c>
      <c r="G7" s="109">
        <f>SUMIF(H$19:H$52,F7,N$19:N$52)</f>
        <v>0</v>
      </c>
      <c r="H7" s="180">
        <f>G7/(G$9)</f>
        <v>0</v>
      </c>
      <c r="I7" s="192"/>
      <c r="J7" s="192"/>
      <c r="K7" s="175"/>
      <c r="L7" s="215"/>
      <c r="M7" s="216">
        <f t="shared" ref="M7:M11" si="0">L7*9.1</f>
        <v>0</v>
      </c>
      <c r="N7" s="101"/>
      <c r="Q7" s="189"/>
      <c r="R7" s="192"/>
    </row>
    <row r="8" spans="2:50" ht="24.75" customHeight="1" x14ac:dyDescent="0.2">
      <c r="B8" s="271" t="s">
        <v>142</v>
      </c>
      <c r="C8" s="177"/>
      <c r="F8" s="111" t="s">
        <v>6</v>
      </c>
      <c r="G8" s="109">
        <f>SUMIF(H$19:H$52,F8,N$19:N$52)</f>
        <v>250</v>
      </c>
      <c r="H8" s="180">
        <f>G8/(G$9)</f>
        <v>1</v>
      </c>
      <c r="I8" s="192"/>
      <c r="J8" s="192"/>
      <c r="K8" s="175"/>
      <c r="L8" s="215"/>
      <c r="M8" s="216">
        <f t="shared" si="0"/>
        <v>0</v>
      </c>
      <c r="N8" s="192"/>
      <c r="O8" s="187"/>
      <c r="Q8" s="189"/>
      <c r="R8" s="192"/>
    </row>
    <row r="9" spans="2:50" ht="24.75" customHeight="1" thickBot="1" x14ac:dyDescent="0.25">
      <c r="B9" s="272" t="s">
        <v>150</v>
      </c>
      <c r="C9" s="181"/>
      <c r="F9" s="225" t="s">
        <v>8</v>
      </c>
      <c r="G9" s="224">
        <f>SUM(G6:G8)</f>
        <v>250</v>
      </c>
      <c r="H9" s="226">
        <f>SUM(H6:H8)</f>
        <v>1</v>
      </c>
      <c r="I9" s="192"/>
      <c r="J9" s="192"/>
      <c r="K9" s="175"/>
      <c r="L9" s="215"/>
      <c r="M9" s="216">
        <f t="shared" si="0"/>
        <v>0</v>
      </c>
      <c r="N9" s="192"/>
      <c r="O9" s="187"/>
      <c r="Q9" s="189"/>
      <c r="R9" s="192"/>
    </row>
    <row r="10" spans="2:50" ht="24.75" customHeight="1" x14ac:dyDescent="0.2">
      <c r="B10" s="272" t="s">
        <v>151</v>
      </c>
      <c r="C10" s="181"/>
      <c r="F10" s="220"/>
      <c r="G10" s="221"/>
      <c r="H10" s="222"/>
      <c r="I10" s="196"/>
      <c r="J10" s="196"/>
      <c r="K10" s="175"/>
      <c r="L10" s="215"/>
      <c r="M10" s="216">
        <f t="shared" si="0"/>
        <v>0</v>
      </c>
      <c r="N10" s="192"/>
      <c r="O10" s="189"/>
      <c r="Q10" s="189"/>
      <c r="R10" s="192"/>
    </row>
    <row r="11" spans="2:50" ht="30" customHeight="1" x14ac:dyDescent="0.2">
      <c r="B11" s="272" t="s">
        <v>158</v>
      </c>
      <c r="C11" s="182"/>
      <c r="F11" s="223"/>
      <c r="G11" s="223"/>
      <c r="H11" s="223"/>
      <c r="I11" s="196"/>
      <c r="J11" s="196"/>
      <c r="K11" s="175"/>
      <c r="L11" s="215"/>
      <c r="M11" s="216">
        <f t="shared" si="0"/>
        <v>0</v>
      </c>
      <c r="N11" s="192"/>
      <c r="O11" s="189"/>
      <c r="Q11" s="189"/>
      <c r="R11" s="192"/>
    </row>
    <row r="12" spans="2:50" ht="25.5" x14ac:dyDescent="0.2">
      <c r="B12" s="272" t="s">
        <v>152</v>
      </c>
      <c r="C12" s="178"/>
      <c r="F12" s="223"/>
      <c r="G12" s="217"/>
      <c r="H12" s="192"/>
      <c r="I12" s="192"/>
      <c r="J12" s="192"/>
      <c r="K12" s="278" t="s">
        <v>1374</v>
      </c>
      <c r="L12" s="278" t="s">
        <v>1375</v>
      </c>
      <c r="M12" s="278" t="s">
        <v>160</v>
      </c>
      <c r="N12" s="192"/>
      <c r="O12" s="189"/>
      <c r="Q12" s="189"/>
      <c r="R12" s="192"/>
    </row>
    <row r="13" spans="2:50" ht="33" customHeight="1" x14ac:dyDescent="0.2">
      <c r="F13" s="223"/>
      <c r="G13" s="223"/>
      <c r="H13" s="189"/>
      <c r="I13" s="196"/>
      <c r="J13" s="196"/>
      <c r="K13" s="217"/>
      <c r="L13" s="218">
        <f>SUM($L6:$L11)</f>
        <v>0</v>
      </c>
      <c r="M13" s="219">
        <f>ROUNDUP((L13*9.1),0)</f>
        <v>0</v>
      </c>
      <c r="N13" s="205"/>
      <c r="O13" s="198"/>
      <c r="Q13" s="189"/>
      <c r="R13" s="192"/>
    </row>
    <row r="14" spans="2:50" ht="31.5" customHeight="1" x14ac:dyDescent="0.2">
      <c r="B14" s="233" t="s">
        <v>1389</v>
      </c>
      <c r="C14" s="234" t="s">
        <v>1390</v>
      </c>
      <c r="D14" s="235"/>
      <c r="E14" s="236"/>
      <c r="F14" s="236"/>
      <c r="G14" s="110"/>
      <c r="H14" s="110"/>
      <c r="I14" s="192"/>
      <c r="J14" s="192"/>
      <c r="N14" s="113"/>
      <c r="O14" s="112"/>
      <c r="Q14" s="189"/>
      <c r="R14" s="198"/>
    </row>
    <row r="15" spans="2:50" ht="15.75" x14ac:dyDescent="0.2">
      <c r="B15" s="237" t="s">
        <v>1420</v>
      </c>
      <c r="C15" s="223"/>
      <c r="D15" s="223"/>
      <c r="E15" s="101"/>
      <c r="F15" s="101"/>
      <c r="G15" s="217"/>
      <c r="H15" s="101"/>
      <c r="I15" s="101"/>
      <c r="J15" s="217"/>
      <c r="N15" s="113"/>
      <c r="O15" s="112"/>
      <c r="Q15" s="189"/>
      <c r="R15" s="198"/>
    </row>
    <row r="16" spans="2:50" s="191" customFormat="1" ht="38.25" x14ac:dyDescent="0.2">
      <c r="B16" s="295" t="s">
        <v>1388</v>
      </c>
      <c r="C16" s="296"/>
      <c r="D16" s="296"/>
      <c r="E16" s="296"/>
      <c r="F16" s="296"/>
      <c r="G16" s="297"/>
      <c r="H16" s="297"/>
      <c r="I16" s="297"/>
      <c r="J16" s="297"/>
      <c r="K16" s="297"/>
      <c r="L16" s="199"/>
      <c r="M16" s="193"/>
      <c r="N16" s="278" t="s">
        <v>145</v>
      </c>
      <c r="O16" s="278" t="s">
        <v>160</v>
      </c>
      <c r="P16" s="241" t="s">
        <v>1365</v>
      </c>
      <c r="Q16" s="242"/>
      <c r="R16" s="243"/>
    </row>
    <row r="17" spans="2:50" s="191" customFormat="1" ht="21" customHeight="1" x14ac:dyDescent="0.2">
      <c r="B17" s="200" t="s">
        <v>1381</v>
      </c>
      <c r="D17" s="189"/>
      <c r="E17" s="189"/>
      <c r="F17" s="201"/>
      <c r="G17" s="202"/>
      <c r="H17" s="203"/>
      <c r="I17" s="203"/>
      <c r="J17" s="203"/>
      <c r="K17" s="190"/>
      <c r="M17" s="204" t="s">
        <v>1399</v>
      </c>
      <c r="N17" s="239">
        <f>SUM($N19:$N52)</f>
        <v>250</v>
      </c>
      <c r="O17" s="240">
        <f>ROUNDUP((N17*9.1),0)</f>
        <v>2275</v>
      </c>
      <c r="P17" s="187"/>
      <c r="R17" s="192"/>
    </row>
    <row r="18" spans="2:50" s="106" customFormat="1" ht="127.5" x14ac:dyDescent="0.2">
      <c r="B18" s="284" t="s">
        <v>1395</v>
      </c>
      <c r="C18" s="285" t="s">
        <v>1414</v>
      </c>
      <c r="D18" s="285" t="s">
        <v>1415</v>
      </c>
      <c r="E18" s="285" t="s">
        <v>1377</v>
      </c>
      <c r="F18" s="285" t="s">
        <v>1396</v>
      </c>
      <c r="G18" s="285" t="s">
        <v>1416</v>
      </c>
      <c r="H18" s="278" t="s">
        <v>1397</v>
      </c>
      <c r="I18" s="285" t="s">
        <v>1417</v>
      </c>
      <c r="J18" s="285" t="s">
        <v>1382</v>
      </c>
      <c r="K18" s="285" t="s">
        <v>1398</v>
      </c>
      <c r="L18" s="285" t="s">
        <v>1418</v>
      </c>
      <c r="M18" s="285" t="s">
        <v>1366</v>
      </c>
      <c r="N18" s="278" t="s">
        <v>1367</v>
      </c>
      <c r="O18" s="278" t="s">
        <v>1368</v>
      </c>
      <c r="P18" s="189"/>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row>
    <row r="19" spans="2:50" s="106" customFormat="1" ht="153" x14ac:dyDescent="0.2">
      <c r="B19" s="279" t="s">
        <v>1362</v>
      </c>
      <c r="C19" s="280" t="s">
        <v>1370</v>
      </c>
      <c r="D19" s="280" t="s">
        <v>1378</v>
      </c>
      <c r="E19" s="280" t="s">
        <v>1378</v>
      </c>
      <c r="F19" s="287" t="s">
        <v>1383</v>
      </c>
      <c r="G19" s="279" t="s">
        <v>1384</v>
      </c>
      <c r="H19" s="288" t="s">
        <v>6</v>
      </c>
      <c r="I19" s="279" t="s">
        <v>1385</v>
      </c>
      <c r="J19" s="291" t="s">
        <v>1386</v>
      </c>
      <c r="K19" s="281" t="s">
        <v>1387</v>
      </c>
      <c r="L19" s="282">
        <v>10</v>
      </c>
      <c r="M19" s="282">
        <v>25</v>
      </c>
      <c r="N19" s="283">
        <f>L19*M19</f>
        <v>250</v>
      </c>
      <c r="O19" s="286">
        <f t="shared" ref="O19:O52" si="1">N19*9.1</f>
        <v>2275</v>
      </c>
      <c r="P19" s="214" t="s">
        <v>1376</v>
      </c>
      <c r="Q19" s="103"/>
    </row>
    <row r="20" spans="2:50" s="191" customFormat="1" ht="49.5" customHeight="1" x14ac:dyDescent="0.2">
      <c r="B20" s="183"/>
      <c r="C20" s="183"/>
      <c r="D20" s="183"/>
      <c r="E20" s="183"/>
      <c r="F20" s="183"/>
      <c r="G20" s="256"/>
      <c r="H20" s="256"/>
      <c r="I20" s="183"/>
      <c r="J20" s="183"/>
      <c r="K20" s="184"/>
      <c r="L20" s="185"/>
      <c r="M20" s="185"/>
      <c r="N20" s="212">
        <f t="shared" ref="N20:N30" si="2">L20*M20</f>
        <v>0</v>
      </c>
      <c r="O20" s="286">
        <f t="shared" si="1"/>
        <v>0</v>
      </c>
      <c r="P20" s="194"/>
      <c r="Q20" s="187"/>
    </row>
    <row r="21" spans="2:50" s="191" customFormat="1" ht="49.5" customHeight="1" x14ac:dyDescent="0.2">
      <c r="B21" s="183"/>
      <c r="C21" s="183"/>
      <c r="D21" s="183"/>
      <c r="E21" s="183"/>
      <c r="F21" s="183"/>
      <c r="G21" s="256"/>
      <c r="H21" s="256"/>
      <c r="I21" s="183"/>
      <c r="J21" s="183"/>
      <c r="K21" s="184"/>
      <c r="L21" s="185"/>
      <c r="M21" s="185"/>
      <c r="N21" s="212">
        <f t="shared" si="2"/>
        <v>0</v>
      </c>
      <c r="O21" s="286">
        <f t="shared" si="1"/>
        <v>0</v>
      </c>
      <c r="P21" s="194"/>
      <c r="Q21" s="187"/>
    </row>
    <row r="22" spans="2:50" s="191" customFormat="1" ht="49.5" customHeight="1" x14ac:dyDescent="0.2">
      <c r="B22" s="183"/>
      <c r="C22" s="183"/>
      <c r="D22" s="183"/>
      <c r="E22" s="183"/>
      <c r="F22" s="183"/>
      <c r="G22" s="256"/>
      <c r="H22" s="256"/>
      <c r="I22" s="183"/>
      <c r="J22" s="183"/>
      <c r="K22" s="184"/>
      <c r="L22" s="185"/>
      <c r="M22" s="185"/>
      <c r="N22" s="212">
        <f t="shared" si="2"/>
        <v>0</v>
      </c>
      <c r="O22" s="286">
        <f t="shared" si="1"/>
        <v>0</v>
      </c>
      <c r="P22" s="194"/>
      <c r="Q22" s="187"/>
    </row>
    <row r="23" spans="2:50" s="191" customFormat="1" ht="49.5" customHeight="1" x14ac:dyDescent="0.2">
      <c r="B23" s="183"/>
      <c r="C23" s="183"/>
      <c r="D23" s="183"/>
      <c r="E23" s="183"/>
      <c r="F23" s="183"/>
      <c r="G23" s="256"/>
      <c r="H23" s="256"/>
      <c r="I23" s="183"/>
      <c r="J23" s="183"/>
      <c r="K23" s="184"/>
      <c r="L23" s="185"/>
      <c r="M23" s="185"/>
      <c r="N23" s="212">
        <f t="shared" si="2"/>
        <v>0</v>
      </c>
      <c r="O23" s="286">
        <f t="shared" si="1"/>
        <v>0</v>
      </c>
      <c r="P23" s="194"/>
      <c r="Q23" s="187"/>
    </row>
    <row r="24" spans="2:50" s="191" customFormat="1" ht="49.5" customHeight="1" x14ac:dyDescent="0.2">
      <c r="B24" s="183"/>
      <c r="C24" s="183"/>
      <c r="D24" s="183"/>
      <c r="E24" s="183"/>
      <c r="F24" s="183"/>
      <c r="G24" s="256"/>
      <c r="H24" s="256"/>
      <c r="I24" s="183"/>
      <c r="J24" s="183"/>
      <c r="K24" s="184"/>
      <c r="L24" s="185"/>
      <c r="M24" s="185"/>
      <c r="N24" s="212">
        <f t="shared" si="2"/>
        <v>0</v>
      </c>
      <c r="O24" s="286">
        <f t="shared" si="1"/>
        <v>0</v>
      </c>
      <c r="P24" s="194"/>
      <c r="Q24" s="187"/>
    </row>
    <row r="25" spans="2:50" s="191" customFormat="1" ht="49.5" customHeight="1" x14ac:dyDescent="0.2">
      <c r="B25" s="183"/>
      <c r="C25" s="183"/>
      <c r="D25" s="183"/>
      <c r="E25" s="183"/>
      <c r="F25" s="183"/>
      <c r="G25" s="256"/>
      <c r="H25" s="256"/>
      <c r="I25" s="183"/>
      <c r="J25" s="183"/>
      <c r="K25" s="184"/>
      <c r="L25" s="185"/>
      <c r="M25" s="185"/>
      <c r="N25" s="212">
        <f t="shared" si="2"/>
        <v>0</v>
      </c>
      <c r="O25" s="286">
        <f t="shared" si="1"/>
        <v>0</v>
      </c>
      <c r="P25" s="194"/>
      <c r="Q25" s="187"/>
    </row>
    <row r="26" spans="2:50" s="191" customFormat="1" ht="49.5" customHeight="1" x14ac:dyDescent="0.2">
      <c r="B26" s="183"/>
      <c r="C26" s="183"/>
      <c r="D26" s="183"/>
      <c r="E26" s="183"/>
      <c r="F26" s="183"/>
      <c r="G26" s="256"/>
      <c r="H26" s="256"/>
      <c r="I26" s="183"/>
      <c r="J26" s="183"/>
      <c r="K26" s="184"/>
      <c r="L26" s="185"/>
      <c r="M26" s="185"/>
      <c r="N26" s="212">
        <f t="shared" si="2"/>
        <v>0</v>
      </c>
      <c r="O26" s="286">
        <f t="shared" si="1"/>
        <v>0</v>
      </c>
      <c r="P26" s="194"/>
      <c r="Q26" s="187"/>
    </row>
    <row r="27" spans="2:50" s="191" customFormat="1" ht="49.5" customHeight="1" x14ac:dyDescent="0.2">
      <c r="B27" s="183"/>
      <c r="C27" s="183"/>
      <c r="D27" s="183"/>
      <c r="E27" s="183"/>
      <c r="F27" s="183"/>
      <c r="G27" s="183"/>
      <c r="H27" s="256"/>
      <c r="I27" s="183"/>
      <c r="J27" s="183"/>
      <c r="K27" s="184"/>
      <c r="L27" s="185"/>
      <c r="M27" s="185"/>
      <c r="N27" s="212">
        <f t="shared" si="2"/>
        <v>0</v>
      </c>
      <c r="O27" s="286">
        <f t="shared" si="1"/>
        <v>0</v>
      </c>
      <c r="P27" s="194"/>
      <c r="Q27" s="187"/>
    </row>
    <row r="28" spans="2:50" s="191" customFormat="1" ht="49.5" customHeight="1" x14ac:dyDescent="0.2">
      <c r="B28" s="183"/>
      <c r="C28" s="183"/>
      <c r="D28" s="183"/>
      <c r="E28" s="183"/>
      <c r="F28" s="183"/>
      <c r="G28" s="183"/>
      <c r="H28" s="256"/>
      <c r="I28" s="186"/>
      <c r="J28" s="186"/>
      <c r="K28" s="184"/>
      <c r="L28" s="185"/>
      <c r="M28" s="185"/>
      <c r="N28" s="212">
        <f t="shared" si="2"/>
        <v>0</v>
      </c>
      <c r="O28" s="286">
        <f t="shared" si="1"/>
        <v>0</v>
      </c>
      <c r="P28" s="194"/>
      <c r="Q28" s="187"/>
    </row>
    <row r="29" spans="2:50" ht="49.5" customHeight="1" x14ac:dyDescent="0.2">
      <c r="B29" s="183"/>
      <c r="C29" s="183"/>
      <c r="D29" s="183"/>
      <c r="E29" s="183"/>
      <c r="F29" s="183"/>
      <c r="G29" s="186"/>
      <c r="H29" s="256"/>
      <c r="I29" s="186"/>
      <c r="J29" s="186"/>
      <c r="K29" s="184"/>
      <c r="L29" s="185"/>
      <c r="M29" s="185"/>
      <c r="N29" s="212">
        <f t="shared" si="2"/>
        <v>0</v>
      </c>
      <c r="O29" s="286">
        <f t="shared" si="1"/>
        <v>0</v>
      </c>
      <c r="P29" s="194"/>
    </row>
    <row r="30" spans="2:50" ht="49.5" customHeight="1" x14ac:dyDescent="0.2">
      <c r="B30" s="183"/>
      <c r="C30" s="183"/>
      <c r="D30" s="183"/>
      <c r="E30" s="183"/>
      <c r="F30" s="255"/>
      <c r="G30" s="183"/>
      <c r="H30" s="256"/>
      <c r="I30" s="183"/>
      <c r="J30" s="183"/>
      <c r="K30" s="184"/>
      <c r="L30" s="185"/>
      <c r="M30" s="185"/>
      <c r="N30" s="212">
        <f t="shared" si="2"/>
        <v>0</v>
      </c>
      <c r="O30" s="286">
        <f t="shared" si="1"/>
        <v>0</v>
      </c>
      <c r="P30" s="194"/>
    </row>
    <row r="31" spans="2:50" s="191" customFormat="1" ht="49.5" customHeight="1" x14ac:dyDescent="0.2">
      <c r="B31" s="183"/>
      <c r="C31" s="183"/>
      <c r="D31" s="183"/>
      <c r="E31" s="183"/>
      <c r="F31" s="183"/>
      <c r="G31" s="256"/>
      <c r="H31" s="256"/>
      <c r="I31" s="183"/>
      <c r="J31" s="183"/>
      <c r="K31" s="184"/>
      <c r="L31" s="185"/>
      <c r="M31" s="185"/>
      <c r="N31" s="212">
        <f t="shared" ref="N31:N41" si="3">L31*M31</f>
        <v>0</v>
      </c>
      <c r="O31" s="286">
        <f t="shared" ref="O31:O41" si="4">N31*9.1</f>
        <v>0</v>
      </c>
      <c r="P31" s="194"/>
      <c r="Q31" s="187"/>
    </row>
    <row r="32" spans="2:50" s="191" customFormat="1" ht="49.5" customHeight="1" x14ac:dyDescent="0.2">
      <c r="B32" s="183"/>
      <c r="C32" s="183"/>
      <c r="D32" s="183"/>
      <c r="E32" s="183"/>
      <c r="F32" s="183"/>
      <c r="G32" s="256"/>
      <c r="H32" s="256"/>
      <c r="I32" s="183"/>
      <c r="J32" s="183"/>
      <c r="K32" s="184"/>
      <c r="L32" s="185"/>
      <c r="M32" s="185"/>
      <c r="N32" s="212">
        <f t="shared" si="3"/>
        <v>0</v>
      </c>
      <c r="O32" s="286">
        <f t="shared" si="4"/>
        <v>0</v>
      </c>
      <c r="P32" s="194"/>
      <c r="Q32" s="187"/>
    </row>
    <row r="33" spans="2:17" s="191" customFormat="1" ht="49.5" customHeight="1" x14ac:dyDescent="0.2">
      <c r="B33" s="183"/>
      <c r="C33" s="183"/>
      <c r="D33" s="183"/>
      <c r="E33" s="183"/>
      <c r="F33" s="183"/>
      <c r="G33" s="256"/>
      <c r="H33" s="256"/>
      <c r="I33" s="183"/>
      <c r="J33" s="183"/>
      <c r="K33" s="184"/>
      <c r="L33" s="185"/>
      <c r="M33" s="185"/>
      <c r="N33" s="212">
        <f t="shared" si="3"/>
        <v>0</v>
      </c>
      <c r="O33" s="286">
        <f t="shared" si="4"/>
        <v>0</v>
      </c>
      <c r="P33" s="194"/>
      <c r="Q33" s="187"/>
    </row>
    <row r="34" spans="2:17" s="191" customFormat="1" ht="49.5" customHeight="1" x14ac:dyDescent="0.2">
      <c r="B34" s="183"/>
      <c r="C34" s="183"/>
      <c r="D34" s="183"/>
      <c r="E34" s="183"/>
      <c r="F34" s="183"/>
      <c r="G34" s="256"/>
      <c r="H34" s="256"/>
      <c r="I34" s="183"/>
      <c r="J34" s="183"/>
      <c r="K34" s="184"/>
      <c r="L34" s="185"/>
      <c r="M34" s="185"/>
      <c r="N34" s="212">
        <f t="shared" si="3"/>
        <v>0</v>
      </c>
      <c r="O34" s="286">
        <f t="shared" si="4"/>
        <v>0</v>
      </c>
      <c r="P34" s="194"/>
      <c r="Q34" s="187"/>
    </row>
    <row r="35" spans="2:17" s="191" customFormat="1" ht="49.5" customHeight="1" x14ac:dyDescent="0.2">
      <c r="B35" s="183"/>
      <c r="C35" s="183"/>
      <c r="D35" s="183"/>
      <c r="E35" s="183"/>
      <c r="F35" s="183"/>
      <c r="G35" s="256"/>
      <c r="H35" s="256"/>
      <c r="I35" s="183"/>
      <c r="J35" s="183"/>
      <c r="K35" s="184"/>
      <c r="L35" s="185"/>
      <c r="M35" s="185"/>
      <c r="N35" s="212">
        <f t="shared" si="3"/>
        <v>0</v>
      </c>
      <c r="O35" s="286">
        <f t="shared" si="4"/>
        <v>0</v>
      </c>
      <c r="P35" s="194"/>
      <c r="Q35" s="187"/>
    </row>
    <row r="36" spans="2:17" s="191" customFormat="1" ht="49.5" customHeight="1" x14ac:dyDescent="0.2">
      <c r="B36" s="183"/>
      <c r="C36" s="183"/>
      <c r="D36" s="183"/>
      <c r="E36" s="183"/>
      <c r="F36" s="183"/>
      <c r="G36" s="256"/>
      <c r="H36" s="256"/>
      <c r="I36" s="183"/>
      <c r="J36" s="183"/>
      <c r="K36" s="184"/>
      <c r="L36" s="185"/>
      <c r="M36" s="185"/>
      <c r="N36" s="212">
        <f t="shared" si="3"/>
        <v>0</v>
      </c>
      <c r="O36" s="286">
        <f t="shared" si="4"/>
        <v>0</v>
      </c>
      <c r="P36" s="194"/>
      <c r="Q36" s="187"/>
    </row>
    <row r="37" spans="2:17" s="191" customFormat="1" ht="49.5" customHeight="1" x14ac:dyDescent="0.2">
      <c r="B37" s="183"/>
      <c r="C37" s="183"/>
      <c r="D37" s="183"/>
      <c r="E37" s="183"/>
      <c r="F37" s="183"/>
      <c r="G37" s="256"/>
      <c r="H37" s="256"/>
      <c r="I37" s="183"/>
      <c r="J37" s="183"/>
      <c r="K37" s="184"/>
      <c r="L37" s="185"/>
      <c r="M37" s="185"/>
      <c r="N37" s="212">
        <f t="shared" si="3"/>
        <v>0</v>
      </c>
      <c r="O37" s="286">
        <f t="shared" si="4"/>
        <v>0</v>
      </c>
      <c r="P37" s="194"/>
      <c r="Q37" s="187"/>
    </row>
    <row r="38" spans="2:17" s="191" customFormat="1" ht="49.5" customHeight="1" x14ac:dyDescent="0.2">
      <c r="B38" s="183"/>
      <c r="C38" s="183"/>
      <c r="D38" s="183"/>
      <c r="E38" s="183"/>
      <c r="F38" s="183"/>
      <c r="G38" s="183"/>
      <c r="H38" s="256"/>
      <c r="I38" s="183"/>
      <c r="J38" s="183"/>
      <c r="K38" s="184"/>
      <c r="L38" s="185"/>
      <c r="M38" s="185"/>
      <c r="N38" s="212">
        <f t="shared" si="3"/>
        <v>0</v>
      </c>
      <c r="O38" s="286">
        <f t="shared" si="4"/>
        <v>0</v>
      </c>
      <c r="P38" s="194"/>
      <c r="Q38" s="187"/>
    </row>
    <row r="39" spans="2:17" s="191" customFormat="1" ht="49.5" customHeight="1" x14ac:dyDescent="0.2">
      <c r="B39" s="183"/>
      <c r="C39" s="183"/>
      <c r="D39" s="183"/>
      <c r="E39" s="183"/>
      <c r="F39" s="183"/>
      <c r="G39" s="183"/>
      <c r="H39" s="256"/>
      <c r="I39" s="186"/>
      <c r="J39" s="186"/>
      <c r="K39" s="184"/>
      <c r="L39" s="185"/>
      <c r="M39" s="185"/>
      <c r="N39" s="212">
        <f t="shared" si="3"/>
        <v>0</v>
      </c>
      <c r="O39" s="286">
        <f t="shared" si="4"/>
        <v>0</v>
      </c>
      <c r="P39" s="194"/>
      <c r="Q39" s="187"/>
    </row>
    <row r="40" spans="2:17" ht="49.5" customHeight="1" x14ac:dyDescent="0.2">
      <c r="B40" s="183"/>
      <c r="C40" s="183"/>
      <c r="D40" s="183"/>
      <c r="E40" s="183"/>
      <c r="F40" s="183"/>
      <c r="G40" s="186"/>
      <c r="H40" s="256"/>
      <c r="I40" s="186"/>
      <c r="J40" s="186"/>
      <c r="K40" s="184"/>
      <c r="L40" s="185"/>
      <c r="M40" s="185"/>
      <c r="N40" s="212">
        <f t="shared" si="3"/>
        <v>0</v>
      </c>
      <c r="O40" s="286">
        <f t="shared" si="4"/>
        <v>0</v>
      </c>
      <c r="P40" s="194"/>
    </row>
    <row r="41" spans="2:17" ht="49.5" customHeight="1" x14ac:dyDescent="0.2">
      <c r="B41" s="183"/>
      <c r="C41" s="183"/>
      <c r="D41" s="183"/>
      <c r="E41" s="183"/>
      <c r="F41" s="255"/>
      <c r="G41" s="183"/>
      <c r="H41" s="256"/>
      <c r="I41" s="183"/>
      <c r="J41" s="183"/>
      <c r="K41" s="184"/>
      <c r="L41" s="185"/>
      <c r="M41" s="185"/>
      <c r="N41" s="212">
        <f t="shared" si="3"/>
        <v>0</v>
      </c>
      <c r="O41" s="286">
        <f t="shared" si="4"/>
        <v>0</v>
      </c>
      <c r="P41" s="194"/>
    </row>
    <row r="42" spans="2:17" s="191" customFormat="1" ht="49.5" customHeight="1" x14ac:dyDescent="0.2">
      <c r="B42" s="183"/>
      <c r="C42" s="183"/>
      <c r="D42" s="183"/>
      <c r="E42" s="183"/>
      <c r="F42" s="183"/>
      <c r="G42" s="256"/>
      <c r="H42" s="256"/>
      <c r="I42" s="183"/>
      <c r="J42" s="183"/>
      <c r="K42" s="184"/>
      <c r="L42" s="185"/>
      <c r="M42" s="185"/>
      <c r="N42" s="212">
        <f t="shared" ref="N42:N52" si="5">L42*M42</f>
        <v>0</v>
      </c>
      <c r="O42" s="286">
        <f t="shared" si="1"/>
        <v>0</v>
      </c>
      <c r="P42" s="194"/>
      <c r="Q42" s="187"/>
    </row>
    <row r="43" spans="2:17" s="191" customFormat="1" ht="49.5" customHeight="1" x14ac:dyDescent="0.2">
      <c r="B43" s="183"/>
      <c r="C43" s="183"/>
      <c r="D43" s="183"/>
      <c r="E43" s="183"/>
      <c r="F43" s="183"/>
      <c r="G43" s="256"/>
      <c r="H43" s="256"/>
      <c r="I43" s="183"/>
      <c r="J43" s="183"/>
      <c r="K43" s="184"/>
      <c r="L43" s="185"/>
      <c r="M43" s="185"/>
      <c r="N43" s="212">
        <f t="shared" si="5"/>
        <v>0</v>
      </c>
      <c r="O43" s="286">
        <f t="shared" si="1"/>
        <v>0</v>
      </c>
      <c r="P43" s="194"/>
      <c r="Q43" s="187"/>
    </row>
    <row r="44" spans="2:17" s="191" customFormat="1" ht="49.5" customHeight="1" x14ac:dyDescent="0.2">
      <c r="B44" s="183"/>
      <c r="C44" s="183"/>
      <c r="D44" s="183"/>
      <c r="E44" s="183"/>
      <c r="F44" s="183"/>
      <c r="G44" s="256"/>
      <c r="H44" s="256"/>
      <c r="I44" s="183"/>
      <c r="J44" s="183"/>
      <c r="K44" s="184"/>
      <c r="L44" s="185"/>
      <c r="M44" s="185"/>
      <c r="N44" s="212">
        <f t="shared" si="5"/>
        <v>0</v>
      </c>
      <c r="O44" s="286">
        <f t="shared" si="1"/>
        <v>0</v>
      </c>
      <c r="P44" s="194"/>
      <c r="Q44" s="187"/>
    </row>
    <row r="45" spans="2:17" s="191" customFormat="1" ht="49.5" customHeight="1" x14ac:dyDescent="0.2">
      <c r="B45" s="183"/>
      <c r="C45" s="183"/>
      <c r="D45" s="183"/>
      <c r="E45" s="183"/>
      <c r="F45" s="183"/>
      <c r="G45" s="256"/>
      <c r="H45" s="256"/>
      <c r="I45" s="183"/>
      <c r="J45" s="183"/>
      <c r="K45" s="184"/>
      <c r="L45" s="185"/>
      <c r="M45" s="185"/>
      <c r="N45" s="212">
        <f t="shared" si="5"/>
        <v>0</v>
      </c>
      <c r="O45" s="286">
        <f t="shared" si="1"/>
        <v>0</v>
      </c>
      <c r="P45" s="194"/>
      <c r="Q45" s="187"/>
    </row>
    <row r="46" spans="2:17" s="191" customFormat="1" ht="49.5" customHeight="1" x14ac:dyDescent="0.2">
      <c r="B46" s="183"/>
      <c r="C46" s="183"/>
      <c r="D46" s="183"/>
      <c r="E46" s="183"/>
      <c r="F46" s="183"/>
      <c r="G46" s="256"/>
      <c r="H46" s="256"/>
      <c r="I46" s="183"/>
      <c r="J46" s="183"/>
      <c r="K46" s="184"/>
      <c r="L46" s="185"/>
      <c r="M46" s="185"/>
      <c r="N46" s="212">
        <f t="shared" si="5"/>
        <v>0</v>
      </c>
      <c r="O46" s="286">
        <f t="shared" si="1"/>
        <v>0</v>
      </c>
      <c r="P46" s="194"/>
      <c r="Q46" s="187"/>
    </row>
    <row r="47" spans="2:17" s="191" customFormat="1" ht="49.5" customHeight="1" x14ac:dyDescent="0.2">
      <c r="B47" s="183"/>
      <c r="C47" s="183"/>
      <c r="D47" s="183"/>
      <c r="E47" s="183"/>
      <c r="F47" s="183"/>
      <c r="G47" s="256"/>
      <c r="H47" s="256"/>
      <c r="I47" s="183"/>
      <c r="J47" s="183"/>
      <c r="K47" s="184"/>
      <c r="L47" s="185"/>
      <c r="M47" s="185"/>
      <c r="N47" s="212">
        <f t="shared" si="5"/>
        <v>0</v>
      </c>
      <c r="O47" s="286">
        <f t="shared" si="1"/>
        <v>0</v>
      </c>
      <c r="P47" s="194"/>
      <c r="Q47" s="187"/>
    </row>
    <row r="48" spans="2:17" s="191" customFormat="1" ht="49.5" customHeight="1" x14ac:dyDescent="0.2">
      <c r="B48" s="183"/>
      <c r="C48" s="183"/>
      <c r="D48" s="183"/>
      <c r="E48" s="183"/>
      <c r="F48" s="183"/>
      <c r="G48" s="256"/>
      <c r="H48" s="256"/>
      <c r="I48" s="183"/>
      <c r="J48" s="183"/>
      <c r="K48" s="184"/>
      <c r="L48" s="185"/>
      <c r="M48" s="185"/>
      <c r="N48" s="212">
        <f t="shared" si="5"/>
        <v>0</v>
      </c>
      <c r="O48" s="286">
        <f t="shared" si="1"/>
        <v>0</v>
      </c>
      <c r="P48" s="194"/>
      <c r="Q48" s="187"/>
    </row>
    <row r="49" spans="2:17" s="191" customFormat="1" ht="49.5" customHeight="1" x14ac:dyDescent="0.2">
      <c r="B49" s="183"/>
      <c r="C49" s="183"/>
      <c r="D49" s="183"/>
      <c r="E49" s="183"/>
      <c r="F49" s="183"/>
      <c r="G49" s="183"/>
      <c r="H49" s="256"/>
      <c r="I49" s="183"/>
      <c r="J49" s="183"/>
      <c r="K49" s="184"/>
      <c r="L49" s="185"/>
      <c r="M49" s="185"/>
      <c r="N49" s="212">
        <f t="shared" si="5"/>
        <v>0</v>
      </c>
      <c r="O49" s="286">
        <f t="shared" si="1"/>
        <v>0</v>
      </c>
      <c r="P49" s="194"/>
      <c r="Q49" s="187"/>
    </row>
    <row r="50" spans="2:17" s="191" customFormat="1" ht="49.5" customHeight="1" x14ac:dyDescent="0.2">
      <c r="B50" s="183"/>
      <c r="C50" s="183"/>
      <c r="D50" s="183"/>
      <c r="E50" s="183"/>
      <c r="F50" s="183"/>
      <c r="G50" s="183"/>
      <c r="H50" s="256"/>
      <c r="I50" s="186"/>
      <c r="J50" s="186"/>
      <c r="K50" s="184"/>
      <c r="L50" s="185"/>
      <c r="M50" s="185"/>
      <c r="N50" s="212">
        <f t="shared" si="5"/>
        <v>0</v>
      </c>
      <c r="O50" s="286">
        <f t="shared" si="1"/>
        <v>0</v>
      </c>
      <c r="P50" s="194"/>
      <c r="Q50" s="187"/>
    </row>
    <row r="51" spans="2:17" ht="49.5" customHeight="1" x14ac:dyDescent="0.2">
      <c r="B51" s="183"/>
      <c r="C51" s="183"/>
      <c r="D51" s="183"/>
      <c r="E51" s="183"/>
      <c r="F51" s="183"/>
      <c r="G51" s="186"/>
      <c r="H51" s="256"/>
      <c r="I51" s="186"/>
      <c r="J51" s="186"/>
      <c r="K51" s="184"/>
      <c r="L51" s="185"/>
      <c r="M51" s="185"/>
      <c r="N51" s="212">
        <f t="shared" si="5"/>
        <v>0</v>
      </c>
      <c r="O51" s="286">
        <f t="shared" si="1"/>
        <v>0</v>
      </c>
      <c r="P51" s="194"/>
    </row>
    <row r="52" spans="2:17" ht="49.5" customHeight="1" x14ac:dyDescent="0.2">
      <c r="B52" s="183"/>
      <c r="C52" s="183"/>
      <c r="D52" s="183"/>
      <c r="E52" s="183"/>
      <c r="F52" s="255"/>
      <c r="G52" s="183"/>
      <c r="H52" s="256"/>
      <c r="I52" s="183"/>
      <c r="J52" s="183"/>
      <c r="K52" s="184"/>
      <c r="L52" s="185"/>
      <c r="M52" s="185"/>
      <c r="N52" s="212">
        <f t="shared" si="5"/>
        <v>0</v>
      </c>
      <c r="O52" s="286">
        <f t="shared" si="1"/>
        <v>0</v>
      </c>
      <c r="P52" s="194"/>
    </row>
    <row r="53" spans="2:17" ht="48" customHeight="1" x14ac:dyDescent="0.2">
      <c r="D53" s="106"/>
      <c r="E53" s="106"/>
      <c r="F53" s="106"/>
      <c r="G53" s="106"/>
      <c r="H53" s="103"/>
      <c r="I53" s="106"/>
      <c r="J53" s="106"/>
      <c r="L53" s="106"/>
      <c r="N53" s="195">
        <f>SUM($N19:$N52)</f>
        <v>250</v>
      </c>
      <c r="O53" s="118">
        <f>ROUNDUP((N53*9.1),0)</f>
        <v>2275</v>
      </c>
      <c r="P53" s="208" t="s">
        <v>1365</v>
      </c>
      <c r="Q53" s="189"/>
    </row>
    <row r="54" spans="2:17" x14ac:dyDescent="0.2">
      <c r="P54" s="263"/>
      <c r="Q54" s="189"/>
    </row>
  </sheetData>
  <protectedRanges>
    <protectedRange password="DC52" sqref="L42:M48 C9:C12 L31:M37 L20:M26" name="Range3_6"/>
    <protectedRange sqref="N53:O53 B42:B48 L42:M48 B31:B37 L31:M37 B20:B26 L20:M26" name="Range1_4"/>
    <protectedRange password="C923" sqref="N53:O53" name="Range6_1"/>
    <protectedRange password="C923" sqref="H42:H48 H31:H37 H20:H26" name="Range4_1_2"/>
    <protectedRange password="C923" sqref="O19 N20:O52" name="Range5_1_2"/>
    <protectedRange sqref="N20:N52" name="Range1_1_2"/>
    <protectedRange password="DC52" sqref="C5" name="Range3_2_1"/>
    <protectedRange password="DC52" sqref="C6:C7" name="Range3_3_2"/>
    <protectedRange password="DC52" sqref="F42 F31 F20" name="Range3_1_1_1"/>
    <protectedRange password="DC52" sqref="G42:G48 G31:G37 G20:G26" name="Range3_4_2"/>
    <protectedRange sqref="G42:G48 G31:G37 G20:G26" name="Range1_3_3"/>
    <protectedRange password="DC52" sqref="I42:J48 I31:J37 I20:J26" name="Range3_4_1_2"/>
    <protectedRange sqref="I42:J48 I31:J37 I20:J26" name="Range1_3_1_2"/>
    <protectedRange password="DC52" sqref="F44:F45 F33:F34 F22:F23" name="Range3_1_2_1"/>
    <protectedRange password="DC52" sqref="F43 F32 F21" name="Range3_1_3_1"/>
    <protectedRange password="DC52" sqref="G52 G41 G30" name="Range3_9_2_1"/>
    <protectedRange sqref="G52 G41 G30" name="Range1_8_2_1"/>
    <protectedRange password="DC52" sqref="L49:M52 L38:M41 L27:M30" name="Range3_10_1"/>
    <protectedRange sqref="L49:M52 B49:B52 L38:M41 B38:B41 L27:M30 B27:B30" name="Range1_9_1"/>
    <protectedRange password="C923" sqref="H49:H52 H38:H41 H27:H30" name="Range4_1_1_1"/>
    <protectedRange password="DC52" sqref="G49 G38 G27" name="Range3_5_2_1"/>
    <protectedRange sqref="G49 G38 G27" name="Range1_4_2_1"/>
    <protectedRange password="DC52" sqref="I49:J49 I38:J38 I27:J27" name="Range3_5_4_1"/>
    <protectedRange sqref="I49:J49 I38:J38 I27:J27" name="Range1_4_4_1"/>
    <protectedRange password="DC52" sqref="G50 G39 G28" name="Range3_5_5_1"/>
    <protectedRange sqref="G50 G39 G28" name="Range1_4_5_1"/>
    <protectedRange password="DC52" sqref="G51 G40 G29" name="Range3_5_6_1"/>
    <protectedRange sqref="G51 G40 G29" name="Range1_4_6_1"/>
    <protectedRange password="DC52" sqref="I50:J50 I39:J39 I28:J28" name="Range3_5_7_1"/>
    <protectedRange sqref="I50:J50 I39:J39 I28:J28" name="Range1_4_7_1"/>
    <protectedRange password="DC52" sqref="I51:J51 I40:J40 I29:J29" name="Range3_5_8_1"/>
    <protectedRange sqref="I51:J51 I40:J40 I29:J29" name="Range1_4_8_1"/>
    <protectedRange password="DC52" sqref="I52:J52 I41:J41 I30:J30" name="Range3_4_1_1_1"/>
    <protectedRange sqref="I52:J52 I41:J41 I30:J30" name="Range1_3_1_1_1"/>
    <protectedRange password="DC52" sqref="F46 F35 F24" name="Range3_1_6_1_1_1"/>
    <protectedRange password="DC52" sqref="F47 F36 F25" name="Range3_1_6_1_2_1"/>
    <protectedRange password="DC52" sqref="F48 F37 F26" name="Range3_1_6_1_3_1"/>
    <protectedRange password="DC52" sqref="F52 F41 F30" name="Range3_1_4_3_1"/>
    <protectedRange password="DC52" sqref="F51 F40 F29" name="Range3_1_4_4_1"/>
    <protectedRange password="DC52" sqref="F50 F39 F28" name="Range3_1_4_7_1"/>
    <protectedRange password="DC52" sqref="F49 F38 F27" name="Range3_1_6_3_1"/>
    <protectedRange sqref="L13:M13 K6:K11" name="Range1_2_1_1"/>
    <protectedRange password="C923" sqref="L13:M13" name="Range6_1_1_1"/>
    <protectedRange password="C923" sqref="L6:M11" name="Range5_1_2_1_1"/>
    <protectedRange sqref="L6:L11" name="Range1_1_2_1_1"/>
    <protectedRange password="C923" sqref="F5:H5 F6:F8 H6:H8 F9:H10" name="Range7_1_1_1"/>
    <protectedRange password="C923" sqref="G6:G8" name="Range7_1_2_1"/>
    <protectedRange password="DC52" sqref="I19:J19 G19" name="Range3_1_5"/>
    <protectedRange sqref="B19 I19:J19 G19" name="Range1_2_2"/>
    <protectedRange password="DC52" sqref="F19" name="Range3_1_4_1"/>
    <protectedRange password="C923" sqref="H19" name="Range4_1_3_1"/>
    <protectedRange password="C923" sqref="N19" name="Range5_1_1_1"/>
    <protectedRange sqref="N19" name="Range1_1_1_1"/>
    <protectedRange password="DC52" sqref="L19:M19" name="Range3_3_1_1"/>
    <protectedRange sqref="L19:M19" name="Range1_3_2_1"/>
    <protectedRange password="DC52" sqref="C14" name="Range3_5_1"/>
  </protectedRanges>
  <mergeCells count="3">
    <mergeCell ref="B2:O2"/>
    <mergeCell ref="B16:K16"/>
    <mergeCell ref="F4:H4"/>
  </mergeCells>
  <conditionalFormatting sqref="F46">
    <cfRule type="duplicateValues" dxfId="62" priority="61"/>
    <cfRule type="duplicateValues" dxfId="61" priority="62"/>
    <cfRule type="duplicateValues" dxfId="60" priority="63"/>
  </conditionalFormatting>
  <conditionalFormatting sqref="F47">
    <cfRule type="duplicateValues" dxfId="59" priority="58"/>
    <cfRule type="duplicateValues" dxfId="58" priority="59"/>
    <cfRule type="duplicateValues" dxfId="57" priority="60"/>
  </conditionalFormatting>
  <conditionalFormatting sqref="F48">
    <cfRule type="duplicateValues" dxfId="56" priority="55"/>
    <cfRule type="duplicateValues" dxfId="55" priority="56"/>
    <cfRule type="duplicateValues" dxfId="54" priority="57"/>
  </conditionalFormatting>
  <conditionalFormatting sqref="F52">
    <cfRule type="duplicateValues" dxfId="53" priority="52"/>
    <cfRule type="duplicateValues" dxfId="52" priority="53"/>
    <cfRule type="duplicateValues" dxfId="51" priority="54"/>
  </conditionalFormatting>
  <conditionalFormatting sqref="F51">
    <cfRule type="duplicateValues" dxfId="50" priority="49"/>
    <cfRule type="duplicateValues" dxfId="49" priority="50"/>
    <cfRule type="duplicateValues" dxfId="48" priority="51"/>
  </conditionalFormatting>
  <conditionalFormatting sqref="F50">
    <cfRule type="duplicateValues" dxfId="47" priority="46"/>
    <cfRule type="duplicateValues" dxfId="46" priority="47"/>
    <cfRule type="duplicateValues" dxfId="45" priority="48"/>
  </conditionalFormatting>
  <conditionalFormatting sqref="F49">
    <cfRule type="duplicateValues" dxfId="44" priority="43"/>
    <cfRule type="duplicateValues" dxfId="43" priority="44"/>
    <cfRule type="duplicateValues" dxfId="42" priority="45"/>
  </conditionalFormatting>
  <conditionalFormatting sqref="F35">
    <cfRule type="duplicateValues" dxfId="41" priority="40"/>
    <cfRule type="duplicateValues" dxfId="40" priority="41"/>
    <cfRule type="duplicateValues" dxfId="39" priority="42"/>
  </conditionalFormatting>
  <conditionalFormatting sqref="F36">
    <cfRule type="duplicateValues" dxfId="38" priority="37"/>
    <cfRule type="duplicateValues" dxfId="37" priority="38"/>
    <cfRule type="duplicateValues" dxfId="36" priority="39"/>
  </conditionalFormatting>
  <conditionalFormatting sqref="F37">
    <cfRule type="duplicateValues" dxfId="35" priority="34"/>
    <cfRule type="duplicateValues" dxfId="34" priority="35"/>
    <cfRule type="duplicateValues" dxfId="33" priority="36"/>
  </conditionalFormatting>
  <conditionalFormatting sqref="F41">
    <cfRule type="duplicateValues" dxfId="32" priority="31"/>
    <cfRule type="duplicateValues" dxfId="31" priority="32"/>
    <cfRule type="duplicateValues" dxfId="30" priority="33"/>
  </conditionalFormatting>
  <conditionalFormatting sqref="F40">
    <cfRule type="duplicateValues" dxfId="29" priority="28"/>
    <cfRule type="duplicateValues" dxfId="28" priority="29"/>
    <cfRule type="duplicateValues" dxfId="27" priority="30"/>
  </conditionalFormatting>
  <conditionalFormatting sqref="F39">
    <cfRule type="duplicateValues" dxfId="26" priority="25"/>
    <cfRule type="duplicateValues" dxfId="25" priority="26"/>
    <cfRule type="duplicateValues" dxfId="24" priority="27"/>
  </conditionalFormatting>
  <conditionalFormatting sqref="F38">
    <cfRule type="duplicateValues" dxfId="23" priority="22"/>
    <cfRule type="duplicateValues" dxfId="22" priority="23"/>
    <cfRule type="duplicateValues" dxfId="21" priority="24"/>
  </conditionalFormatting>
  <conditionalFormatting sqref="F24">
    <cfRule type="duplicateValues" dxfId="20" priority="19"/>
    <cfRule type="duplicateValues" dxfId="19" priority="20"/>
    <cfRule type="duplicateValues" dxfId="18" priority="21"/>
  </conditionalFormatting>
  <conditionalFormatting sqref="F25">
    <cfRule type="duplicateValues" dxfId="17" priority="16"/>
    <cfRule type="duplicateValues" dxfId="16" priority="17"/>
    <cfRule type="duplicateValues" dxfId="15" priority="18"/>
  </conditionalFormatting>
  <conditionalFormatting sqref="F26">
    <cfRule type="duplicateValues" dxfId="14" priority="13"/>
    <cfRule type="duplicateValues" dxfId="13" priority="14"/>
    <cfRule type="duplicateValues" dxfId="12" priority="15"/>
  </conditionalFormatting>
  <conditionalFormatting sqref="F30">
    <cfRule type="duplicateValues" dxfId="11" priority="10"/>
    <cfRule type="duplicateValues" dxfId="10" priority="11"/>
    <cfRule type="duplicateValues" dxfId="9" priority="12"/>
  </conditionalFormatting>
  <conditionalFormatting sqref="F29">
    <cfRule type="duplicateValues" dxfId="8" priority="7"/>
    <cfRule type="duplicateValues" dxfId="7" priority="8"/>
    <cfRule type="duplicateValues" dxfId="6" priority="9"/>
  </conditionalFormatting>
  <conditionalFormatting sqref="F28">
    <cfRule type="duplicateValues" dxfId="5" priority="4"/>
    <cfRule type="duplicateValues" dxfId="4" priority="5"/>
    <cfRule type="duplicateValues" dxfId="3" priority="6"/>
  </conditionalFormatting>
  <conditionalFormatting sqref="F27">
    <cfRule type="duplicateValues" dxfId="2" priority="1"/>
    <cfRule type="duplicateValues" dxfId="1" priority="2"/>
    <cfRule type="duplicateValues" dxfId="0" priority="3"/>
  </conditionalFormatting>
  <dataValidations xWindow="328" yWindow="912" count="10">
    <dataValidation type="list" allowBlank="1" showInputMessage="1" showErrorMessage="1" sqref="K6:K11 B19:B52">
      <formula1>list_LGA</formula1>
    </dataValidation>
    <dataValidation type="list" allowBlank="1" showInputMessage="1" showErrorMessage="1" sqref="H1 H3 G15 H12:H14 H16:H1048576">
      <formula1>"ACFE Adult Literacy &amp; Numeracy, Employment Skills, Vocational"</formula1>
    </dataValidation>
    <dataValidation type="whole" operator="greaterThanOrEqual" allowBlank="1" showInputMessage="1" showErrorMessage="1" sqref="L19:M52">
      <formula1>1</formula1>
    </dataValidation>
    <dataValidation type="list" showInputMessage="1" showErrorMessage="1" sqref="C8">
      <formula1>list_RTOStatus</formula1>
    </dataValidation>
    <dataValidation type="list" allowBlank="1" showInputMessage="1" showErrorMessage="1" prompt="Yes, No" sqref="D20:D52">
      <formula1>"Course Overview, Full A-Frame"</formula1>
    </dataValidation>
    <dataValidation type="list" allowBlank="1" showInputMessage="1" showErrorMessage="1" prompt="Yes, No" sqref="C20:C52">
      <formula1>"Yes (new program), No (existing program)"</formula1>
    </dataValidation>
    <dataValidation allowBlank="1" showInputMessage="1" showErrorMessage="1" prompt="Yes, No" sqref="E53:E1048576 E1:E13 E16:E18"/>
    <dataValidation type="list" allowBlank="1" showInputMessage="1" showErrorMessage="1" prompt="Yes, No" sqref="E20:E52 D19">
      <formula1>"Yes, No"</formula1>
    </dataValidation>
    <dataValidation type="list" allowBlank="1" showInputMessage="1" showErrorMessage="1" prompt="Yes (new program), No (existing program)" sqref="C19">
      <formula1>"Yes (new program), No (existing program)"</formula1>
    </dataValidation>
    <dataValidation type="list" showInputMessage="1" showErrorMessage="1" sqref="C4">
      <formula1>list_ACFERegion</formula1>
    </dataValidation>
  </dataValidations>
  <pageMargins left="0.7" right="0.7" top="0.75" bottom="0.75" header="0.3" footer="0.3"/>
  <pageSetup paperSize="8"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
  <sheetViews>
    <sheetView workbookViewId="0">
      <selection activeCell="A10" sqref="A10"/>
    </sheetView>
  </sheetViews>
  <sheetFormatPr defaultColWidth="14" defaultRowHeight="303" customHeight="1" x14ac:dyDescent="0.2"/>
  <cols>
    <col min="1" max="1" width="29.28515625" style="171" bestFit="1" customWidth="1"/>
    <col min="2" max="4" width="14" style="171"/>
    <col min="5" max="5" width="18.28515625" style="171" bestFit="1" customWidth="1"/>
    <col min="6" max="11" width="14" style="171"/>
    <col min="12" max="12" width="27.85546875" style="171" bestFit="1" customWidth="1"/>
    <col min="13" max="13" width="22" style="171" customWidth="1"/>
    <col min="14" max="15" width="14" style="171"/>
    <col min="16" max="16" width="27.7109375" style="171" customWidth="1"/>
    <col min="17" max="17" width="31.140625" style="171" bestFit="1" customWidth="1"/>
    <col min="18" max="18" width="20.42578125" style="171" customWidth="1"/>
    <col min="19" max="19" width="53" style="171" customWidth="1"/>
    <col min="20" max="26" width="14" style="171"/>
    <col min="27" max="27" width="29.42578125" style="171" bestFit="1" customWidth="1"/>
    <col min="28" max="28" width="14" style="171"/>
    <col min="29" max="29" width="40.28515625" style="171" customWidth="1"/>
    <col min="30" max="43" width="14" style="171"/>
    <col min="44" max="44" width="22.28515625" style="171" bestFit="1" customWidth="1"/>
    <col min="45" max="45" width="43.7109375" style="171" customWidth="1"/>
    <col min="46" max="46" width="16.140625" style="171" bestFit="1" customWidth="1"/>
    <col min="47" max="47" width="18" style="171" bestFit="1" customWidth="1"/>
    <col min="48" max="48" width="21" style="171" bestFit="1" customWidth="1"/>
    <col min="49" max="49" width="16" style="171" bestFit="1" customWidth="1"/>
    <col min="50" max="256" width="14" style="171"/>
    <col min="257" max="257" width="29.28515625" style="171" bestFit="1" customWidth="1"/>
    <col min="258" max="260" width="14" style="171"/>
    <col min="261" max="261" width="18.28515625" style="171" bestFit="1" customWidth="1"/>
    <col min="262" max="267" width="14" style="171"/>
    <col min="268" max="268" width="27.85546875" style="171" bestFit="1" customWidth="1"/>
    <col min="269" max="269" width="22" style="171" customWidth="1"/>
    <col min="270" max="271" width="14" style="171"/>
    <col min="272" max="272" width="27.7109375" style="171" customWidth="1"/>
    <col min="273" max="273" width="31.140625" style="171" bestFit="1" customWidth="1"/>
    <col min="274" max="274" width="20.42578125" style="171" customWidth="1"/>
    <col min="275" max="275" width="53" style="171" customWidth="1"/>
    <col min="276" max="282" width="14" style="171"/>
    <col min="283" max="283" width="29.42578125" style="171" bestFit="1" customWidth="1"/>
    <col min="284" max="284" width="14" style="171"/>
    <col min="285" max="285" width="40.28515625" style="171" customWidth="1"/>
    <col min="286" max="299" width="14" style="171"/>
    <col min="300" max="300" width="22.28515625" style="171" bestFit="1" customWidth="1"/>
    <col min="301" max="301" width="43.7109375" style="171" customWidth="1"/>
    <col min="302" max="302" width="16.140625" style="171" bestFit="1" customWidth="1"/>
    <col min="303" max="303" width="18" style="171" bestFit="1" customWidth="1"/>
    <col min="304" max="304" width="21" style="171" bestFit="1" customWidth="1"/>
    <col min="305" max="305" width="16" style="171" bestFit="1" customWidth="1"/>
    <col min="306" max="512" width="14" style="171"/>
    <col min="513" max="513" width="29.28515625" style="171" bestFit="1" customWidth="1"/>
    <col min="514" max="516" width="14" style="171"/>
    <col min="517" max="517" width="18.28515625" style="171" bestFit="1" customWidth="1"/>
    <col min="518" max="523" width="14" style="171"/>
    <col min="524" max="524" width="27.85546875" style="171" bestFit="1" customWidth="1"/>
    <col min="525" max="525" width="22" style="171" customWidth="1"/>
    <col min="526" max="527" width="14" style="171"/>
    <col min="528" max="528" width="27.7109375" style="171" customWidth="1"/>
    <col min="529" max="529" width="31.140625" style="171" bestFit="1" customWidth="1"/>
    <col min="530" max="530" width="20.42578125" style="171" customWidth="1"/>
    <col min="531" max="531" width="53" style="171" customWidth="1"/>
    <col min="532" max="538" width="14" style="171"/>
    <col min="539" max="539" width="29.42578125" style="171" bestFit="1" customWidth="1"/>
    <col min="540" max="540" width="14" style="171"/>
    <col min="541" max="541" width="40.28515625" style="171" customWidth="1"/>
    <col min="542" max="555" width="14" style="171"/>
    <col min="556" max="556" width="22.28515625" style="171" bestFit="1" customWidth="1"/>
    <col min="557" max="557" width="43.7109375" style="171" customWidth="1"/>
    <col min="558" max="558" width="16.140625" style="171" bestFit="1" customWidth="1"/>
    <col min="559" max="559" width="18" style="171" bestFit="1" customWidth="1"/>
    <col min="560" max="560" width="21" style="171" bestFit="1" customWidth="1"/>
    <col min="561" max="561" width="16" style="171" bestFit="1" customWidth="1"/>
    <col min="562" max="768" width="14" style="171"/>
    <col min="769" max="769" width="29.28515625" style="171" bestFit="1" customWidth="1"/>
    <col min="770" max="772" width="14" style="171"/>
    <col min="773" max="773" width="18.28515625" style="171" bestFit="1" customWidth="1"/>
    <col min="774" max="779" width="14" style="171"/>
    <col min="780" max="780" width="27.85546875" style="171" bestFit="1" customWidth="1"/>
    <col min="781" max="781" width="22" style="171" customWidth="1"/>
    <col min="782" max="783" width="14" style="171"/>
    <col min="784" max="784" width="27.7109375" style="171" customWidth="1"/>
    <col min="785" max="785" width="31.140625" style="171" bestFit="1" customWidth="1"/>
    <col min="786" max="786" width="20.42578125" style="171" customWidth="1"/>
    <col min="787" max="787" width="53" style="171" customWidth="1"/>
    <col min="788" max="794" width="14" style="171"/>
    <col min="795" max="795" width="29.42578125" style="171" bestFit="1" customWidth="1"/>
    <col min="796" max="796" width="14" style="171"/>
    <col min="797" max="797" width="40.28515625" style="171" customWidth="1"/>
    <col min="798" max="811" width="14" style="171"/>
    <col min="812" max="812" width="22.28515625" style="171" bestFit="1" customWidth="1"/>
    <col min="813" max="813" width="43.7109375" style="171" customWidth="1"/>
    <col min="814" max="814" width="16.140625" style="171" bestFit="1" customWidth="1"/>
    <col min="815" max="815" width="18" style="171" bestFit="1" customWidth="1"/>
    <col min="816" max="816" width="21" style="171" bestFit="1" customWidth="1"/>
    <col min="817" max="817" width="16" style="171" bestFit="1" customWidth="1"/>
    <col min="818" max="1024" width="14" style="171"/>
    <col min="1025" max="1025" width="29.28515625" style="171" bestFit="1" customWidth="1"/>
    <col min="1026" max="1028" width="14" style="171"/>
    <col min="1029" max="1029" width="18.28515625" style="171" bestFit="1" customWidth="1"/>
    <col min="1030" max="1035" width="14" style="171"/>
    <col min="1036" max="1036" width="27.85546875" style="171" bestFit="1" customWidth="1"/>
    <col min="1037" max="1037" width="22" style="171" customWidth="1"/>
    <col min="1038" max="1039" width="14" style="171"/>
    <col min="1040" max="1040" width="27.7109375" style="171" customWidth="1"/>
    <col min="1041" max="1041" width="31.140625" style="171" bestFit="1" customWidth="1"/>
    <col min="1042" max="1042" width="20.42578125" style="171" customWidth="1"/>
    <col min="1043" max="1043" width="53" style="171" customWidth="1"/>
    <col min="1044" max="1050" width="14" style="171"/>
    <col min="1051" max="1051" width="29.42578125" style="171" bestFit="1" customWidth="1"/>
    <col min="1052" max="1052" width="14" style="171"/>
    <col min="1053" max="1053" width="40.28515625" style="171" customWidth="1"/>
    <col min="1054" max="1067" width="14" style="171"/>
    <col min="1068" max="1068" width="22.28515625" style="171" bestFit="1" customWidth="1"/>
    <col min="1069" max="1069" width="43.7109375" style="171" customWidth="1"/>
    <col min="1070" max="1070" width="16.140625" style="171" bestFit="1" customWidth="1"/>
    <col min="1071" max="1071" width="18" style="171" bestFit="1" customWidth="1"/>
    <col min="1072" max="1072" width="21" style="171" bestFit="1" customWidth="1"/>
    <col min="1073" max="1073" width="16" style="171" bestFit="1" customWidth="1"/>
    <col min="1074" max="1280" width="14" style="171"/>
    <col min="1281" max="1281" width="29.28515625" style="171" bestFit="1" customWidth="1"/>
    <col min="1282" max="1284" width="14" style="171"/>
    <col min="1285" max="1285" width="18.28515625" style="171" bestFit="1" customWidth="1"/>
    <col min="1286" max="1291" width="14" style="171"/>
    <col min="1292" max="1292" width="27.85546875" style="171" bestFit="1" customWidth="1"/>
    <col min="1293" max="1293" width="22" style="171" customWidth="1"/>
    <col min="1294" max="1295" width="14" style="171"/>
    <col min="1296" max="1296" width="27.7109375" style="171" customWidth="1"/>
    <col min="1297" max="1297" width="31.140625" style="171" bestFit="1" customWidth="1"/>
    <col min="1298" max="1298" width="20.42578125" style="171" customWidth="1"/>
    <col min="1299" max="1299" width="53" style="171" customWidth="1"/>
    <col min="1300" max="1306" width="14" style="171"/>
    <col min="1307" max="1307" width="29.42578125" style="171" bestFit="1" customWidth="1"/>
    <col min="1308" max="1308" width="14" style="171"/>
    <col min="1309" max="1309" width="40.28515625" style="171" customWidth="1"/>
    <col min="1310" max="1323" width="14" style="171"/>
    <col min="1324" max="1324" width="22.28515625" style="171" bestFit="1" customWidth="1"/>
    <col min="1325" max="1325" width="43.7109375" style="171" customWidth="1"/>
    <col min="1326" max="1326" width="16.140625" style="171" bestFit="1" customWidth="1"/>
    <col min="1327" max="1327" width="18" style="171" bestFit="1" customWidth="1"/>
    <col min="1328" max="1328" width="21" style="171" bestFit="1" customWidth="1"/>
    <col min="1329" max="1329" width="16" style="171" bestFit="1" customWidth="1"/>
    <col min="1330" max="1536" width="14" style="171"/>
    <col min="1537" max="1537" width="29.28515625" style="171" bestFit="1" customWidth="1"/>
    <col min="1538" max="1540" width="14" style="171"/>
    <col min="1541" max="1541" width="18.28515625" style="171" bestFit="1" customWidth="1"/>
    <col min="1542" max="1547" width="14" style="171"/>
    <col min="1548" max="1548" width="27.85546875" style="171" bestFit="1" customWidth="1"/>
    <col min="1549" max="1549" width="22" style="171" customWidth="1"/>
    <col min="1550" max="1551" width="14" style="171"/>
    <col min="1552" max="1552" width="27.7109375" style="171" customWidth="1"/>
    <col min="1553" max="1553" width="31.140625" style="171" bestFit="1" customWidth="1"/>
    <col min="1554" max="1554" width="20.42578125" style="171" customWidth="1"/>
    <col min="1555" max="1555" width="53" style="171" customWidth="1"/>
    <col min="1556" max="1562" width="14" style="171"/>
    <col min="1563" max="1563" width="29.42578125" style="171" bestFit="1" customWidth="1"/>
    <col min="1564" max="1564" width="14" style="171"/>
    <col min="1565" max="1565" width="40.28515625" style="171" customWidth="1"/>
    <col min="1566" max="1579" width="14" style="171"/>
    <col min="1580" max="1580" width="22.28515625" style="171" bestFit="1" customWidth="1"/>
    <col min="1581" max="1581" width="43.7109375" style="171" customWidth="1"/>
    <col min="1582" max="1582" width="16.140625" style="171" bestFit="1" customWidth="1"/>
    <col min="1583" max="1583" width="18" style="171" bestFit="1" customWidth="1"/>
    <col min="1584" max="1584" width="21" style="171" bestFit="1" customWidth="1"/>
    <col min="1585" max="1585" width="16" style="171" bestFit="1" customWidth="1"/>
    <col min="1586" max="1792" width="14" style="171"/>
    <col min="1793" max="1793" width="29.28515625" style="171" bestFit="1" customWidth="1"/>
    <col min="1794" max="1796" width="14" style="171"/>
    <col min="1797" max="1797" width="18.28515625" style="171" bestFit="1" customWidth="1"/>
    <col min="1798" max="1803" width="14" style="171"/>
    <col min="1804" max="1804" width="27.85546875" style="171" bestFit="1" customWidth="1"/>
    <col min="1805" max="1805" width="22" style="171" customWidth="1"/>
    <col min="1806" max="1807" width="14" style="171"/>
    <col min="1808" max="1808" width="27.7109375" style="171" customWidth="1"/>
    <col min="1809" max="1809" width="31.140625" style="171" bestFit="1" customWidth="1"/>
    <col min="1810" max="1810" width="20.42578125" style="171" customWidth="1"/>
    <col min="1811" max="1811" width="53" style="171" customWidth="1"/>
    <col min="1812" max="1818" width="14" style="171"/>
    <col min="1819" max="1819" width="29.42578125" style="171" bestFit="1" customWidth="1"/>
    <col min="1820" max="1820" width="14" style="171"/>
    <col min="1821" max="1821" width="40.28515625" style="171" customWidth="1"/>
    <col min="1822" max="1835" width="14" style="171"/>
    <col min="1836" max="1836" width="22.28515625" style="171" bestFit="1" customWidth="1"/>
    <col min="1837" max="1837" width="43.7109375" style="171" customWidth="1"/>
    <col min="1838" max="1838" width="16.140625" style="171" bestFit="1" customWidth="1"/>
    <col min="1839" max="1839" width="18" style="171" bestFit="1" customWidth="1"/>
    <col min="1840" max="1840" width="21" style="171" bestFit="1" customWidth="1"/>
    <col min="1841" max="1841" width="16" style="171" bestFit="1" customWidth="1"/>
    <col min="1842" max="2048" width="14" style="171"/>
    <col min="2049" max="2049" width="29.28515625" style="171" bestFit="1" customWidth="1"/>
    <col min="2050" max="2052" width="14" style="171"/>
    <col min="2053" max="2053" width="18.28515625" style="171" bestFit="1" customWidth="1"/>
    <col min="2054" max="2059" width="14" style="171"/>
    <col min="2060" max="2060" width="27.85546875" style="171" bestFit="1" customWidth="1"/>
    <col min="2061" max="2061" width="22" style="171" customWidth="1"/>
    <col min="2062" max="2063" width="14" style="171"/>
    <col min="2064" max="2064" width="27.7109375" style="171" customWidth="1"/>
    <col min="2065" max="2065" width="31.140625" style="171" bestFit="1" customWidth="1"/>
    <col min="2066" max="2066" width="20.42578125" style="171" customWidth="1"/>
    <col min="2067" max="2067" width="53" style="171" customWidth="1"/>
    <col min="2068" max="2074" width="14" style="171"/>
    <col min="2075" max="2075" width="29.42578125" style="171" bestFit="1" customWidth="1"/>
    <col min="2076" max="2076" width="14" style="171"/>
    <col min="2077" max="2077" width="40.28515625" style="171" customWidth="1"/>
    <col min="2078" max="2091" width="14" style="171"/>
    <col min="2092" max="2092" width="22.28515625" style="171" bestFit="1" customWidth="1"/>
    <col min="2093" max="2093" width="43.7109375" style="171" customWidth="1"/>
    <col min="2094" max="2094" width="16.140625" style="171" bestFit="1" customWidth="1"/>
    <col min="2095" max="2095" width="18" style="171" bestFit="1" customWidth="1"/>
    <col min="2096" max="2096" width="21" style="171" bestFit="1" customWidth="1"/>
    <col min="2097" max="2097" width="16" style="171" bestFit="1" customWidth="1"/>
    <col min="2098" max="2304" width="14" style="171"/>
    <col min="2305" max="2305" width="29.28515625" style="171" bestFit="1" customWidth="1"/>
    <col min="2306" max="2308" width="14" style="171"/>
    <col min="2309" max="2309" width="18.28515625" style="171" bestFit="1" customWidth="1"/>
    <col min="2310" max="2315" width="14" style="171"/>
    <col min="2316" max="2316" width="27.85546875" style="171" bestFit="1" customWidth="1"/>
    <col min="2317" max="2317" width="22" style="171" customWidth="1"/>
    <col min="2318" max="2319" width="14" style="171"/>
    <col min="2320" max="2320" width="27.7109375" style="171" customWidth="1"/>
    <col min="2321" max="2321" width="31.140625" style="171" bestFit="1" customWidth="1"/>
    <col min="2322" max="2322" width="20.42578125" style="171" customWidth="1"/>
    <col min="2323" max="2323" width="53" style="171" customWidth="1"/>
    <col min="2324" max="2330" width="14" style="171"/>
    <col min="2331" max="2331" width="29.42578125" style="171" bestFit="1" customWidth="1"/>
    <col min="2332" max="2332" width="14" style="171"/>
    <col min="2333" max="2333" width="40.28515625" style="171" customWidth="1"/>
    <col min="2334" max="2347" width="14" style="171"/>
    <col min="2348" max="2348" width="22.28515625" style="171" bestFit="1" customWidth="1"/>
    <col min="2349" max="2349" width="43.7109375" style="171" customWidth="1"/>
    <col min="2350" max="2350" width="16.140625" style="171" bestFit="1" customWidth="1"/>
    <col min="2351" max="2351" width="18" style="171" bestFit="1" customWidth="1"/>
    <col min="2352" max="2352" width="21" style="171" bestFit="1" customWidth="1"/>
    <col min="2353" max="2353" width="16" style="171" bestFit="1" customWidth="1"/>
    <col min="2354" max="2560" width="14" style="171"/>
    <col min="2561" max="2561" width="29.28515625" style="171" bestFit="1" customWidth="1"/>
    <col min="2562" max="2564" width="14" style="171"/>
    <col min="2565" max="2565" width="18.28515625" style="171" bestFit="1" customWidth="1"/>
    <col min="2566" max="2571" width="14" style="171"/>
    <col min="2572" max="2572" width="27.85546875" style="171" bestFit="1" customWidth="1"/>
    <col min="2573" max="2573" width="22" style="171" customWidth="1"/>
    <col min="2574" max="2575" width="14" style="171"/>
    <col min="2576" max="2576" width="27.7109375" style="171" customWidth="1"/>
    <col min="2577" max="2577" width="31.140625" style="171" bestFit="1" customWidth="1"/>
    <col min="2578" max="2578" width="20.42578125" style="171" customWidth="1"/>
    <col min="2579" max="2579" width="53" style="171" customWidth="1"/>
    <col min="2580" max="2586" width="14" style="171"/>
    <col min="2587" max="2587" width="29.42578125" style="171" bestFit="1" customWidth="1"/>
    <col min="2588" max="2588" width="14" style="171"/>
    <col min="2589" max="2589" width="40.28515625" style="171" customWidth="1"/>
    <col min="2590" max="2603" width="14" style="171"/>
    <col min="2604" max="2604" width="22.28515625" style="171" bestFit="1" customWidth="1"/>
    <col min="2605" max="2605" width="43.7109375" style="171" customWidth="1"/>
    <col min="2606" max="2606" width="16.140625" style="171" bestFit="1" customWidth="1"/>
    <col min="2607" max="2607" width="18" style="171" bestFit="1" customWidth="1"/>
    <col min="2608" max="2608" width="21" style="171" bestFit="1" customWidth="1"/>
    <col min="2609" max="2609" width="16" style="171" bestFit="1" customWidth="1"/>
    <col min="2610" max="2816" width="14" style="171"/>
    <col min="2817" max="2817" width="29.28515625" style="171" bestFit="1" customWidth="1"/>
    <col min="2818" max="2820" width="14" style="171"/>
    <col min="2821" max="2821" width="18.28515625" style="171" bestFit="1" customWidth="1"/>
    <col min="2822" max="2827" width="14" style="171"/>
    <col min="2828" max="2828" width="27.85546875" style="171" bestFit="1" customWidth="1"/>
    <col min="2829" max="2829" width="22" style="171" customWidth="1"/>
    <col min="2830" max="2831" width="14" style="171"/>
    <col min="2832" max="2832" width="27.7109375" style="171" customWidth="1"/>
    <col min="2833" max="2833" width="31.140625" style="171" bestFit="1" customWidth="1"/>
    <col min="2834" max="2834" width="20.42578125" style="171" customWidth="1"/>
    <col min="2835" max="2835" width="53" style="171" customWidth="1"/>
    <col min="2836" max="2842" width="14" style="171"/>
    <col min="2843" max="2843" width="29.42578125" style="171" bestFit="1" customWidth="1"/>
    <col min="2844" max="2844" width="14" style="171"/>
    <col min="2845" max="2845" width="40.28515625" style="171" customWidth="1"/>
    <col min="2846" max="2859" width="14" style="171"/>
    <col min="2860" max="2860" width="22.28515625" style="171" bestFit="1" customWidth="1"/>
    <col min="2861" max="2861" width="43.7109375" style="171" customWidth="1"/>
    <col min="2862" max="2862" width="16.140625" style="171" bestFit="1" customWidth="1"/>
    <col min="2863" max="2863" width="18" style="171" bestFit="1" customWidth="1"/>
    <col min="2864" max="2864" width="21" style="171" bestFit="1" customWidth="1"/>
    <col min="2865" max="2865" width="16" style="171" bestFit="1" customWidth="1"/>
    <col min="2866" max="3072" width="14" style="171"/>
    <col min="3073" max="3073" width="29.28515625" style="171" bestFit="1" customWidth="1"/>
    <col min="3074" max="3076" width="14" style="171"/>
    <col min="3077" max="3077" width="18.28515625" style="171" bestFit="1" customWidth="1"/>
    <col min="3078" max="3083" width="14" style="171"/>
    <col min="3084" max="3084" width="27.85546875" style="171" bestFit="1" customWidth="1"/>
    <col min="3085" max="3085" width="22" style="171" customWidth="1"/>
    <col min="3086" max="3087" width="14" style="171"/>
    <col min="3088" max="3088" width="27.7109375" style="171" customWidth="1"/>
    <col min="3089" max="3089" width="31.140625" style="171" bestFit="1" customWidth="1"/>
    <col min="3090" max="3090" width="20.42578125" style="171" customWidth="1"/>
    <col min="3091" max="3091" width="53" style="171" customWidth="1"/>
    <col min="3092" max="3098" width="14" style="171"/>
    <col min="3099" max="3099" width="29.42578125" style="171" bestFit="1" customWidth="1"/>
    <col min="3100" max="3100" width="14" style="171"/>
    <col min="3101" max="3101" width="40.28515625" style="171" customWidth="1"/>
    <col min="3102" max="3115" width="14" style="171"/>
    <col min="3116" max="3116" width="22.28515625" style="171" bestFit="1" customWidth="1"/>
    <col min="3117" max="3117" width="43.7109375" style="171" customWidth="1"/>
    <col min="3118" max="3118" width="16.140625" style="171" bestFit="1" customWidth="1"/>
    <col min="3119" max="3119" width="18" style="171" bestFit="1" customWidth="1"/>
    <col min="3120" max="3120" width="21" style="171" bestFit="1" customWidth="1"/>
    <col min="3121" max="3121" width="16" style="171" bestFit="1" customWidth="1"/>
    <col min="3122" max="3328" width="14" style="171"/>
    <col min="3329" max="3329" width="29.28515625" style="171" bestFit="1" customWidth="1"/>
    <col min="3330" max="3332" width="14" style="171"/>
    <col min="3333" max="3333" width="18.28515625" style="171" bestFit="1" customWidth="1"/>
    <col min="3334" max="3339" width="14" style="171"/>
    <col min="3340" max="3340" width="27.85546875" style="171" bestFit="1" customWidth="1"/>
    <col min="3341" max="3341" width="22" style="171" customWidth="1"/>
    <col min="3342" max="3343" width="14" style="171"/>
    <col min="3344" max="3344" width="27.7109375" style="171" customWidth="1"/>
    <col min="3345" max="3345" width="31.140625" style="171" bestFit="1" customWidth="1"/>
    <col min="3346" max="3346" width="20.42578125" style="171" customWidth="1"/>
    <col min="3347" max="3347" width="53" style="171" customWidth="1"/>
    <col min="3348" max="3354" width="14" style="171"/>
    <col min="3355" max="3355" width="29.42578125" style="171" bestFit="1" customWidth="1"/>
    <col min="3356" max="3356" width="14" style="171"/>
    <col min="3357" max="3357" width="40.28515625" style="171" customWidth="1"/>
    <col min="3358" max="3371" width="14" style="171"/>
    <col min="3372" max="3372" width="22.28515625" style="171" bestFit="1" customWidth="1"/>
    <col min="3373" max="3373" width="43.7109375" style="171" customWidth="1"/>
    <col min="3374" max="3374" width="16.140625" style="171" bestFit="1" customWidth="1"/>
    <col min="3375" max="3375" width="18" style="171" bestFit="1" customWidth="1"/>
    <col min="3376" max="3376" width="21" style="171" bestFit="1" customWidth="1"/>
    <col min="3377" max="3377" width="16" style="171" bestFit="1" customWidth="1"/>
    <col min="3378" max="3584" width="14" style="171"/>
    <col min="3585" max="3585" width="29.28515625" style="171" bestFit="1" customWidth="1"/>
    <col min="3586" max="3588" width="14" style="171"/>
    <col min="3589" max="3589" width="18.28515625" style="171" bestFit="1" customWidth="1"/>
    <col min="3590" max="3595" width="14" style="171"/>
    <col min="3596" max="3596" width="27.85546875" style="171" bestFit="1" customWidth="1"/>
    <col min="3597" max="3597" width="22" style="171" customWidth="1"/>
    <col min="3598" max="3599" width="14" style="171"/>
    <col min="3600" max="3600" width="27.7109375" style="171" customWidth="1"/>
    <col min="3601" max="3601" width="31.140625" style="171" bestFit="1" customWidth="1"/>
    <col min="3602" max="3602" width="20.42578125" style="171" customWidth="1"/>
    <col min="3603" max="3603" width="53" style="171" customWidth="1"/>
    <col min="3604" max="3610" width="14" style="171"/>
    <col min="3611" max="3611" width="29.42578125" style="171" bestFit="1" customWidth="1"/>
    <col min="3612" max="3612" width="14" style="171"/>
    <col min="3613" max="3613" width="40.28515625" style="171" customWidth="1"/>
    <col min="3614" max="3627" width="14" style="171"/>
    <col min="3628" max="3628" width="22.28515625" style="171" bestFit="1" customWidth="1"/>
    <col min="3629" max="3629" width="43.7109375" style="171" customWidth="1"/>
    <col min="3630" max="3630" width="16.140625" style="171" bestFit="1" customWidth="1"/>
    <col min="3631" max="3631" width="18" style="171" bestFit="1" customWidth="1"/>
    <col min="3632" max="3632" width="21" style="171" bestFit="1" customWidth="1"/>
    <col min="3633" max="3633" width="16" style="171" bestFit="1" customWidth="1"/>
    <col min="3634" max="3840" width="14" style="171"/>
    <col min="3841" max="3841" width="29.28515625" style="171" bestFit="1" customWidth="1"/>
    <col min="3842" max="3844" width="14" style="171"/>
    <col min="3845" max="3845" width="18.28515625" style="171" bestFit="1" customWidth="1"/>
    <col min="3846" max="3851" width="14" style="171"/>
    <col min="3852" max="3852" width="27.85546875" style="171" bestFit="1" customWidth="1"/>
    <col min="3853" max="3853" width="22" style="171" customWidth="1"/>
    <col min="3854" max="3855" width="14" style="171"/>
    <col min="3856" max="3856" width="27.7109375" style="171" customWidth="1"/>
    <col min="3857" max="3857" width="31.140625" style="171" bestFit="1" customWidth="1"/>
    <col min="3858" max="3858" width="20.42578125" style="171" customWidth="1"/>
    <col min="3859" max="3859" width="53" style="171" customWidth="1"/>
    <col min="3860" max="3866" width="14" style="171"/>
    <col min="3867" max="3867" width="29.42578125" style="171" bestFit="1" customWidth="1"/>
    <col min="3868" max="3868" width="14" style="171"/>
    <col min="3869" max="3869" width="40.28515625" style="171" customWidth="1"/>
    <col min="3870" max="3883" width="14" style="171"/>
    <col min="3884" max="3884" width="22.28515625" style="171" bestFit="1" customWidth="1"/>
    <col min="3885" max="3885" width="43.7109375" style="171" customWidth="1"/>
    <col min="3886" max="3886" width="16.140625" style="171" bestFit="1" customWidth="1"/>
    <col min="3887" max="3887" width="18" style="171" bestFit="1" customWidth="1"/>
    <col min="3888" max="3888" width="21" style="171" bestFit="1" customWidth="1"/>
    <col min="3889" max="3889" width="16" style="171" bestFit="1" customWidth="1"/>
    <col min="3890" max="4096" width="14" style="171"/>
    <col min="4097" max="4097" width="29.28515625" style="171" bestFit="1" customWidth="1"/>
    <col min="4098" max="4100" width="14" style="171"/>
    <col min="4101" max="4101" width="18.28515625" style="171" bestFit="1" customWidth="1"/>
    <col min="4102" max="4107" width="14" style="171"/>
    <col min="4108" max="4108" width="27.85546875" style="171" bestFit="1" customWidth="1"/>
    <col min="4109" max="4109" width="22" style="171" customWidth="1"/>
    <col min="4110" max="4111" width="14" style="171"/>
    <col min="4112" max="4112" width="27.7109375" style="171" customWidth="1"/>
    <col min="4113" max="4113" width="31.140625" style="171" bestFit="1" customWidth="1"/>
    <col min="4114" max="4114" width="20.42578125" style="171" customWidth="1"/>
    <col min="4115" max="4115" width="53" style="171" customWidth="1"/>
    <col min="4116" max="4122" width="14" style="171"/>
    <col min="4123" max="4123" width="29.42578125" style="171" bestFit="1" customWidth="1"/>
    <col min="4124" max="4124" width="14" style="171"/>
    <col min="4125" max="4125" width="40.28515625" style="171" customWidth="1"/>
    <col min="4126" max="4139" width="14" style="171"/>
    <col min="4140" max="4140" width="22.28515625" style="171" bestFit="1" customWidth="1"/>
    <col min="4141" max="4141" width="43.7109375" style="171" customWidth="1"/>
    <col min="4142" max="4142" width="16.140625" style="171" bestFit="1" customWidth="1"/>
    <col min="4143" max="4143" width="18" style="171" bestFit="1" customWidth="1"/>
    <col min="4144" max="4144" width="21" style="171" bestFit="1" customWidth="1"/>
    <col min="4145" max="4145" width="16" style="171" bestFit="1" customWidth="1"/>
    <col min="4146" max="4352" width="14" style="171"/>
    <col min="4353" max="4353" width="29.28515625" style="171" bestFit="1" customWidth="1"/>
    <col min="4354" max="4356" width="14" style="171"/>
    <col min="4357" max="4357" width="18.28515625" style="171" bestFit="1" customWidth="1"/>
    <col min="4358" max="4363" width="14" style="171"/>
    <col min="4364" max="4364" width="27.85546875" style="171" bestFit="1" customWidth="1"/>
    <col min="4365" max="4365" width="22" style="171" customWidth="1"/>
    <col min="4366" max="4367" width="14" style="171"/>
    <col min="4368" max="4368" width="27.7109375" style="171" customWidth="1"/>
    <col min="4369" max="4369" width="31.140625" style="171" bestFit="1" customWidth="1"/>
    <col min="4370" max="4370" width="20.42578125" style="171" customWidth="1"/>
    <col min="4371" max="4371" width="53" style="171" customWidth="1"/>
    <col min="4372" max="4378" width="14" style="171"/>
    <col min="4379" max="4379" width="29.42578125" style="171" bestFit="1" customWidth="1"/>
    <col min="4380" max="4380" width="14" style="171"/>
    <col min="4381" max="4381" width="40.28515625" style="171" customWidth="1"/>
    <col min="4382" max="4395" width="14" style="171"/>
    <col min="4396" max="4396" width="22.28515625" style="171" bestFit="1" customWidth="1"/>
    <col min="4397" max="4397" width="43.7109375" style="171" customWidth="1"/>
    <col min="4398" max="4398" width="16.140625" style="171" bestFit="1" customWidth="1"/>
    <col min="4399" max="4399" width="18" style="171" bestFit="1" customWidth="1"/>
    <col min="4400" max="4400" width="21" style="171" bestFit="1" customWidth="1"/>
    <col min="4401" max="4401" width="16" style="171" bestFit="1" customWidth="1"/>
    <col min="4402" max="4608" width="14" style="171"/>
    <col min="4609" max="4609" width="29.28515625" style="171" bestFit="1" customWidth="1"/>
    <col min="4610" max="4612" width="14" style="171"/>
    <col min="4613" max="4613" width="18.28515625" style="171" bestFit="1" customWidth="1"/>
    <col min="4614" max="4619" width="14" style="171"/>
    <col min="4620" max="4620" width="27.85546875" style="171" bestFit="1" customWidth="1"/>
    <col min="4621" max="4621" width="22" style="171" customWidth="1"/>
    <col min="4622" max="4623" width="14" style="171"/>
    <col min="4624" max="4624" width="27.7109375" style="171" customWidth="1"/>
    <col min="4625" max="4625" width="31.140625" style="171" bestFit="1" customWidth="1"/>
    <col min="4626" max="4626" width="20.42578125" style="171" customWidth="1"/>
    <col min="4627" max="4627" width="53" style="171" customWidth="1"/>
    <col min="4628" max="4634" width="14" style="171"/>
    <col min="4635" max="4635" width="29.42578125" style="171" bestFit="1" customWidth="1"/>
    <col min="4636" max="4636" width="14" style="171"/>
    <col min="4637" max="4637" width="40.28515625" style="171" customWidth="1"/>
    <col min="4638" max="4651" width="14" style="171"/>
    <col min="4652" max="4652" width="22.28515625" style="171" bestFit="1" customWidth="1"/>
    <col min="4653" max="4653" width="43.7109375" style="171" customWidth="1"/>
    <col min="4654" max="4654" width="16.140625" style="171" bestFit="1" customWidth="1"/>
    <col min="4655" max="4655" width="18" style="171" bestFit="1" customWidth="1"/>
    <col min="4656" max="4656" width="21" style="171" bestFit="1" customWidth="1"/>
    <col min="4657" max="4657" width="16" style="171" bestFit="1" customWidth="1"/>
    <col min="4658" max="4864" width="14" style="171"/>
    <col min="4865" max="4865" width="29.28515625" style="171" bestFit="1" customWidth="1"/>
    <col min="4866" max="4868" width="14" style="171"/>
    <col min="4869" max="4869" width="18.28515625" style="171" bestFit="1" customWidth="1"/>
    <col min="4870" max="4875" width="14" style="171"/>
    <col min="4876" max="4876" width="27.85546875" style="171" bestFit="1" customWidth="1"/>
    <col min="4877" max="4877" width="22" style="171" customWidth="1"/>
    <col min="4878" max="4879" width="14" style="171"/>
    <col min="4880" max="4880" width="27.7109375" style="171" customWidth="1"/>
    <col min="4881" max="4881" width="31.140625" style="171" bestFit="1" customWidth="1"/>
    <col min="4882" max="4882" width="20.42578125" style="171" customWidth="1"/>
    <col min="4883" max="4883" width="53" style="171" customWidth="1"/>
    <col min="4884" max="4890" width="14" style="171"/>
    <col min="4891" max="4891" width="29.42578125" style="171" bestFit="1" customWidth="1"/>
    <col min="4892" max="4892" width="14" style="171"/>
    <col min="4893" max="4893" width="40.28515625" style="171" customWidth="1"/>
    <col min="4894" max="4907" width="14" style="171"/>
    <col min="4908" max="4908" width="22.28515625" style="171" bestFit="1" customWidth="1"/>
    <col min="4909" max="4909" width="43.7109375" style="171" customWidth="1"/>
    <col min="4910" max="4910" width="16.140625" style="171" bestFit="1" customWidth="1"/>
    <col min="4911" max="4911" width="18" style="171" bestFit="1" customWidth="1"/>
    <col min="4912" max="4912" width="21" style="171" bestFit="1" customWidth="1"/>
    <col min="4913" max="4913" width="16" style="171" bestFit="1" customWidth="1"/>
    <col min="4914" max="5120" width="14" style="171"/>
    <col min="5121" max="5121" width="29.28515625" style="171" bestFit="1" customWidth="1"/>
    <col min="5122" max="5124" width="14" style="171"/>
    <col min="5125" max="5125" width="18.28515625" style="171" bestFit="1" customWidth="1"/>
    <col min="5126" max="5131" width="14" style="171"/>
    <col min="5132" max="5132" width="27.85546875" style="171" bestFit="1" customWidth="1"/>
    <col min="5133" max="5133" width="22" style="171" customWidth="1"/>
    <col min="5134" max="5135" width="14" style="171"/>
    <col min="5136" max="5136" width="27.7109375" style="171" customWidth="1"/>
    <col min="5137" max="5137" width="31.140625" style="171" bestFit="1" customWidth="1"/>
    <col min="5138" max="5138" width="20.42578125" style="171" customWidth="1"/>
    <col min="5139" max="5139" width="53" style="171" customWidth="1"/>
    <col min="5140" max="5146" width="14" style="171"/>
    <col min="5147" max="5147" width="29.42578125" style="171" bestFit="1" customWidth="1"/>
    <col min="5148" max="5148" width="14" style="171"/>
    <col min="5149" max="5149" width="40.28515625" style="171" customWidth="1"/>
    <col min="5150" max="5163" width="14" style="171"/>
    <col min="5164" max="5164" width="22.28515625" style="171" bestFit="1" customWidth="1"/>
    <col min="5165" max="5165" width="43.7109375" style="171" customWidth="1"/>
    <col min="5166" max="5166" width="16.140625" style="171" bestFit="1" customWidth="1"/>
    <col min="5167" max="5167" width="18" style="171" bestFit="1" customWidth="1"/>
    <col min="5168" max="5168" width="21" style="171" bestFit="1" customWidth="1"/>
    <col min="5169" max="5169" width="16" style="171" bestFit="1" customWidth="1"/>
    <col min="5170" max="5376" width="14" style="171"/>
    <col min="5377" max="5377" width="29.28515625" style="171" bestFit="1" customWidth="1"/>
    <col min="5378" max="5380" width="14" style="171"/>
    <col min="5381" max="5381" width="18.28515625" style="171" bestFit="1" customWidth="1"/>
    <col min="5382" max="5387" width="14" style="171"/>
    <col min="5388" max="5388" width="27.85546875" style="171" bestFit="1" customWidth="1"/>
    <col min="5389" max="5389" width="22" style="171" customWidth="1"/>
    <col min="5390" max="5391" width="14" style="171"/>
    <col min="5392" max="5392" width="27.7109375" style="171" customWidth="1"/>
    <col min="5393" max="5393" width="31.140625" style="171" bestFit="1" customWidth="1"/>
    <col min="5394" max="5394" width="20.42578125" style="171" customWidth="1"/>
    <col min="5395" max="5395" width="53" style="171" customWidth="1"/>
    <col min="5396" max="5402" width="14" style="171"/>
    <col min="5403" max="5403" width="29.42578125" style="171" bestFit="1" customWidth="1"/>
    <col min="5404" max="5404" width="14" style="171"/>
    <col min="5405" max="5405" width="40.28515625" style="171" customWidth="1"/>
    <col min="5406" max="5419" width="14" style="171"/>
    <col min="5420" max="5420" width="22.28515625" style="171" bestFit="1" customWidth="1"/>
    <col min="5421" max="5421" width="43.7109375" style="171" customWidth="1"/>
    <col min="5422" max="5422" width="16.140625" style="171" bestFit="1" customWidth="1"/>
    <col min="5423" max="5423" width="18" style="171" bestFit="1" customWidth="1"/>
    <col min="5424" max="5424" width="21" style="171" bestFit="1" customWidth="1"/>
    <col min="5425" max="5425" width="16" style="171" bestFit="1" customWidth="1"/>
    <col min="5426" max="5632" width="14" style="171"/>
    <col min="5633" max="5633" width="29.28515625" style="171" bestFit="1" customWidth="1"/>
    <col min="5634" max="5636" width="14" style="171"/>
    <col min="5637" max="5637" width="18.28515625" style="171" bestFit="1" customWidth="1"/>
    <col min="5638" max="5643" width="14" style="171"/>
    <col min="5644" max="5644" width="27.85546875" style="171" bestFit="1" customWidth="1"/>
    <col min="5645" max="5645" width="22" style="171" customWidth="1"/>
    <col min="5646" max="5647" width="14" style="171"/>
    <col min="5648" max="5648" width="27.7109375" style="171" customWidth="1"/>
    <col min="5649" max="5649" width="31.140625" style="171" bestFit="1" customWidth="1"/>
    <col min="5650" max="5650" width="20.42578125" style="171" customWidth="1"/>
    <col min="5651" max="5651" width="53" style="171" customWidth="1"/>
    <col min="5652" max="5658" width="14" style="171"/>
    <col min="5659" max="5659" width="29.42578125" style="171" bestFit="1" customWidth="1"/>
    <col min="5660" max="5660" width="14" style="171"/>
    <col min="5661" max="5661" width="40.28515625" style="171" customWidth="1"/>
    <col min="5662" max="5675" width="14" style="171"/>
    <col min="5676" max="5676" width="22.28515625" style="171" bestFit="1" customWidth="1"/>
    <col min="5677" max="5677" width="43.7109375" style="171" customWidth="1"/>
    <col min="5678" max="5678" width="16.140625" style="171" bestFit="1" customWidth="1"/>
    <col min="5679" max="5679" width="18" style="171" bestFit="1" customWidth="1"/>
    <col min="5680" max="5680" width="21" style="171" bestFit="1" customWidth="1"/>
    <col min="5681" max="5681" width="16" style="171" bestFit="1" customWidth="1"/>
    <col min="5682" max="5888" width="14" style="171"/>
    <col min="5889" max="5889" width="29.28515625" style="171" bestFit="1" customWidth="1"/>
    <col min="5890" max="5892" width="14" style="171"/>
    <col min="5893" max="5893" width="18.28515625" style="171" bestFit="1" customWidth="1"/>
    <col min="5894" max="5899" width="14" style="171"/>
    <col min="5900" max="5900" width="27.85546875" style="171" bestFit="1" customWidth="1"/>
    <col min="5901" max="5901" width="22" style="171" customWidth="1"/>
    <col min="5902" max="5903" width="14" style="171"/>
    <col min="5904" max="5904" width="27.7109375" style="171" customWidth="1"/>
    <col min="5905" max="5905" width="31.140625" style="171" bestFit="1" customWidth="1"/>
    <col min="5906" max="5906" width="20.42578125" style="171" customWidth="1"/>
    <col min="5907" max="5907" width="53" style="171" customWidth="1"/>
    <col min="5908" max="5914" width="14" style="171"/>
    <col min="5915" max="5915" width="29.42578125" style="171" bestFit="1" customWidth="1"/>
    <col min="5916" max="5916" width="14" style="171"/>
    <col min="5917" max="5917" width="40.28515625" style="171" customWidth="1"/>
    <col min="5918" max="5931" width="14" style="171"/>
    <col min="5932" max="5932" width="22.28515625" style="171" bestFit="1" customWidth="1"/>
    <col min="5933" max="5933" width="43.7109375" style="171" customWidth="1"/>
    <col min="5934" max="5934" width="16.140625" style="171" bestFit="1" customWidth="1"/>
    <col min="5935" max="5935" width="18" style="171" bestFit="1" customWidth="1"/>
    <col min="5936" max="5936" width="21" style="171" bestFit="1" customWidth="1"/>
    <col min="5937" max="5937" width="16" style="171" bestFit="1" customWidth="1"/>
    <col min="5938" max="6144" width="14" style="171"/>
    <col min="6145" max="6145" width="29.28515625" style="171" bestFit="1" customWidth="1"/>
    <col min="6146" max="6148" width="14" style="171"/>
    <col min="6149" max="6149" width="18.28515625" style="171" bestFit="1" customWidth="1"/>
    <col min="6150" max="6155" width="14" style="171"/>
    <col min="6156" max="6156" width="27.85546875" style="171" bestFit="1" customWidth="1"/>
    <col min="6157" max="6157" width="22" style="171" customWidth="1"/>
    <col min="6158" max="6159" width="14" style="171"/>
    <col min="6160" max="6160" width="27.7109375" style="171" customWidth="1"/>
    <col min="6161" max="6161" width="31.140625" style="171" bestFit="1" customWidth="1"/>
    <col min="6162" max="6162" width="20.42578125" style="171" customWidth="1"/>
    <col min="6163" max="6163" width="53" style="171" customWidth="1"/>
    <col min="6164" max="6170" width="14" style="171"/>
    <col min="6171" max="6171" width="29.42578125" style="171" bestFit="1" customWidth="1"/>
    <col min="6172" max="6172" width="14" style="171"/>
    <col min="6173" max="6173" width="40.28515625" style="171" customWidth="1"/>
    <col min="6174" max="6187" width="14" style="171"/>
    <col min="6188" max="6188" width="22.28515625" style="171" bestFit="1" customWidth="1"/>
    <col min="6189" max="6189" width="43.7109375" style="171" customWidth="1"/>
    <col min="6190" max="6190" width="16.140625" style="171" bestFit="1" customWidth="1"/>
    <col min="6191" max="6191" width="18" style="171" bestFit="1" customWidth="1"/>
    <col min="6192" max="6192" width="21" style="171" bestFit="1" customWidth="1"/>
    <col min="6193" max="6193" width="16" style="171" bestFit="1" customWidth="1"/>
    <col min="6194" max="6400" width="14" style="171"/>
    <col min="6401" max="6401" width="29.28515625" style="171" bestFit="1" customWidth="1"/>
    <col min="6402" max="6404" width="14" style="171"/>
    <col min="6405" max="6405" width="18.28515625" style="171" bestFit="1" customWidth="1"/>
    <col min="6406" max="6411" width="14" style="171"/>
    <col min="6412" max="6412" width="27.85546875" style="171" bestFit="1" customWidth="1"/>
    <col min="6413" max="6413" width="22" style="171" customWidth="1"/>
    <col min="6414" max="6415" width="14" style="171"/>
    <col min="6416" max="6416" width="27.7109375" style="171" customWidth="1"/>
    <col min="6417" max="6417" width="31.140625" style="171" bestFit="1" customWidth="1"/>
    <col min="6418" max="6418" width="20.42578125" style="171" customWidth="1"/>
    <col min="6419" max="6419" width="53" style="171" customWidth="1"/>
    <col min="6420" max="6426" width="14" style="171"/>
    <col min="6427" max="6427" width="29.42578125" style="171" bestFit="1" customWidth="1"/>
    <col min="6428" max="6428" width="14" style="171"/>
    <col min="6429" max="6429" width="40.28515625" style="171" customWidth="1"/>
    <col min="6430" max="6443" width="14" style="171"/>
    <col min="6444" max="6444" width="22.28515625" style="171" bestFit="1" customWidth="1"/>
    <col min="6445" max="6445" width="43.7109375" style="171" customWidth="1"/>
    <col min="6446" max="6446" width="16.140625" style="171" bestFit="1" customWidth="1"/>
    <col min="6447" max="6447" width="18" style="171" bestFit="1" customWidth="1"/>
    <col min="6448" max="6448" width="21" style="171" bestFit="1" customWidth="1"/>
    <col min="6449" max="6449" width="16" style="171" bestFit="1" customWidth="1"/>
    <col min="6450" max="6656" width="14" style="171"/>
    <col min="6657" max="6657" width="29.28515625" style="171" bestFit="1" customWidth="1"/>
    <col min="6658" max="6660" width="14" style="171"/>
    <col min="6661" max="6661" width="18.28515625" style="171" bestFit="1" customWidth="1"/>
    <col min="6662" max="6667" width="14" style="171"/>
    <col min="6668" max="6668" width="27.85546875" style="171" bestFit="1" customWidth="1"/>
    <col min="6669" max="6669" width="22" style="171" customWidth="1"/>
    <col min="6670" max="6671" width="14" style="171"/>
    <col min="6672" max="6672" width="27.7109375" style="171" customWidth="1"/>
    <col min="6673" max="6673" width="31.140625" style="171" bestFit="1" customWidth="1"/>
    <col min="6674" max="6674" width="20.42578125" style="171" customWidth="1"/>
    <col min="6675" max="6675" width="53" style="171" customWidth="1"/>
    <col min="6676" max="6682" width="14" style="171"/>
    <col min="6683" max="6683" width="29.42578125" style="171" bestFit="1" customWidth="1"/>
    <col min="6684" max="6684" width="14" style="171"/>
    <col min="6685" max="6685" width="40.28515625" style="171" customWidth="1"/>
    <col min="6686" max="6699" width="14" style="171"/>
    <col min="6700" max="6700" width="22.28515625" style="171" bestFit="1" customWidth="1"/>
    <col min="6701" max="6701" width="43.7109375" style="171" customWidth="1"/>
    <col min="6702" max="6702" width="16.140625" style="171" bestFit="1" customWidth="1"/>
    <col min="6703" max="6703" width="18" style="171" bestFit="1" customWidth="1"/>
    <col min="6704" max="6704" width="21" style="171" bestFit="1" customWidth="1"/>
    <col min="6705" max="6705" width="16" style="171" bestFit="1" customWidth="1"/>
    <col min="6706" max="6912" width="14" style="171"/>
    <col min="6913" max="6913" width="29.28515625" style="171" bestFit="1" customWidth="1"/>
    <col min="6914" max="6916" width="14" style="171"/>
    <col min="6917" max="6917" width="18.28515625" style="171" bestFit="1" customWidth="1"/>
    <col min="6918" max="6923" width="14" style="171"/>
    <col min="6924" max="6924" width="27.85546875" style="171" bestFit="1" customWidth="1"/>
    <col min="6925" max="6925" width="22" style="171" customWidth="1"/>
    <col min="6926" max="6927" width="14" style="171"/>
    <col min="6928" max="6928" width="27.7109375" style="171" customWidth="1"/>
    <col min="6929" max="6929" width="31.140625" style="171" bestFit="1" customWidth="1"/>
    <col min="6930" max="6930" width="20.42578125" style="171" customWidth="1"/>
    <col min="6931" max="6931" width="53" style="171" customWidth="1"/>
    <col min="6932" max="6938" width="14" style="171"/>
    <col min="6939" max="6939" width="29.42578125" style="171" bestFit="1" customWidth="1"/>
    <col min="6940" max="6940" width="14" style="171"/>
    <col min="6941" max="6941" width="40.28515625" style="171" customWidth="1"/>
    <col min="6942" max="6955" width="14" style="171"/>
    <col min="6956" max="6956" width="22.28515625" style="171" bestFit="1" customWidth="1"/>
    <col min="6957" max="6957" width="43.7109375" style="171" customWidth="1"/>
    <col min="6958" max="6958" width="16.140625" style="171" bestFit="1" customWidth="1"/>
    <col min="6959" max="6959" width="18" style="171" bestFit="1" customWidth="1"/>
    <col min="6960" max="6960" width="21" style="171" bestFit="1" customWidth="1"/>
    <col min="6961" max="6961" width="16" style="171" bestFit="1" customWidth="1"/>
    <col min="6962" max="7168" width="14" style="171"/>
    <col min="7169" max="7169" width="29.28515625" style="171" bestFit="1" customWidth="1"/>
    <col min="7170" max="7172" width="14" style="171"/>
    <col min="7173" max="7173" width="18.28515625" style="171" bestFit="1" customWidth="1"/>
    <col min="7174" max="7179" width="14" style="171"/>
    <col min="7180" max="7180" width="27.85546875" style="171" bestFit="1" customWidth="1"/>
    <col min="7181" max="7181" width="22" style="171" customWidth="1"/>
    <col min="7182" max="7183" width="14" style="171"/>
    <col min="7184" max="7184" width="27.7109375" style="171" customWidth="1"/>
    <col min="7185" max="7185" width="31.140625" style="171" bestFit="1" customWidth="1"/>
    <col min="7186" max="7186" width="20.42578125" style="171" customWidth="1"/>
    <col min="7187" max="7187" width="53" style="171" customWidth="1"/>
    <col min="7188" max="7194" width="14" style="171"/>
    <col min="7195" max="7195" width="29.42578125" style="171" bestFit="1" customWidth="1"/>
    <col min="7196" max="7196" width="14" style="171"/>
    <col min="7197" max="7197" width="40.28515625" style="171" customWidth="1"/>
    <col min="7198" max="7211" width="14" style="171"/>
    <col min="7212" max="7212" width="22.28515625" style="171" bestFit="1" customWidth="1"/>
    <col min="7213" max="7213" width="43.7109375" style="171" customWidth="1"/>
    <col min="7214" max="7214" width="16.140625" style="171" bestFit="1" customWidth="1"/>
    <col min="7215" max="7215" width="18" style="171" bestFit="1" customWidth="1"/>
    <col min="7216" max="7216" width="21" style="171" bestFit="1" customWidth="1"/>
    <col min="7217" max="7217" width="16" style="171" bestFit="1" customWidth="1"/>
    <col min="7218" max="7424" width="14" style="171"/>
    <col min="7425" max="7425" width="29.28515625" style="171" bestFit="1" customWidth="1"/>
    <col min="7426" max="7428" width="14" style="171"/>
    <col min="7429" max="7429" width="18.28515625" style="171" bestFit="1" customWidth="1"/>
    <col min="7430" max="7435" width="14" style="171"/>
    <col min="7436" max="7436" width="27.85546875" style="171" bestFit="1" customWidth="1"/>
    <col min="7437" max="7437" width="22" style="171" customWidth="1"/>
    <col min="7438" max="7439" width="14" style="171"/>
    <col min="7440" max="7440" width="27.7109375" style="171" customWidth="1"/>
    <col min="7441" max="7441" width="31.140625" style="171" bestFit="1" customWidth="1"/>
    <col min="7442" max="7442" width="20.42578125" style="171" customWidth="1"/>
    <col min="7443" max="7443" width="53" style="171" customWidth="1"/>
    <col min="7444" max="7450" width="14" style="171"/>
    <col min="7451" max="7451" width="29.42578125" style="171" bestFit="1" customWidth="1"/>
    <col min="7452" max="7452" width="14" style="171"/>
    <col min="7453" max="7453" width="40.28515625" style="171" customWidth="1"/>
    <col min="7454" max="7467" width="14" style="171"/>
    <col min="7468" max="7468" width="22.28515625" style="171" bestFit="1" customWidth="1"/>
    <col min="7469" max="7469" width="43.7109375" style="171" customWidth="1"/>
    <col min="7470" max="7470" width="16.140625" style="171" bestFit="1" customWidth="1"/>
    <col min="7471" max="7471" width="18" style="171" bestFit="1" customWidth="1"/>
    <col min="7472" max="7472" width="21" style="171" bestFit="1" customWidth="1"/>
    <col min="7473" max="7473" width="16" style="171" bestFit="1" customWidth="1"/>
    <col min="7474" max="7680" width="14" style="171"/>
    <col min="7681" max="7681" width="29.28515625" style="171" bestFit="1" customWidth="1"/>
    <col min="7682" max="7684" width="14" style="171"/>
    <col min="7685" max="7685" width="18.28515625" style="171" bestFit="1" customWidth="1"/>
    <col min="7686" max="7691" width="14" style="171"/>
    <col min="7692" max="7692" width="27.85546875" style="171" bestFit="1" customWidth="1"/>
    <col min="7693" max="7693" width="22" style="171" customWidth="1"/>
    <col min="7694" max="7695" width="14" style="171"/>
    <col min="7696" max="7696" width="27.7109375" style="171" customWidth="1"/>
    <col min="7697" max="7697" width="31.140625" style="171" bestFit="1" customWidth="1"/>
    <col min="7698" max="7698" width="20.42578125" style="171" customWidth="1"/>
    <col min="7699" max="7699" width="53" style="171" customWidth="1"/>
    <col min="7700" max="7706" width="14" style="171"/>
    <col min="7707" max="7707" width="29.42578125" style="171" bestFit="1" customWidth="1"/>
    <col min="7708" max="7708" width="14" style="171"/>
    <col min="7709" max="7709" width="40.28515625" style="171" customWidth="1"/>
    <col min="7710" max="7723" width="14" style="171"/>
    <col min="7724" max="7724" width="22.28515625" style="171" bestFit="1" customWidth="1"/>
    <col min="7725" max="7725" width="43.7109375" style="171" customWidth="1"/>
    <col min="7726" max="7726" width="16.140625" style="171" bestFit="1" customWidth="1"/>
    <col min="7727" max="7727" width="18" style="171" bestFit="1" customWidth="1"/>
    <col min="7728" max="7728" width="21" style="171" bestFit="1" customWidth="1"/>
    <col min="7729" max="7729" width="16" style="171" bestFit="1" customWidth="1"/>
    <col min="7730" max="7936" width="14" style="171"/>
    <col min="7937" max="7937" width="29.28515625" style="171" bestFit="1" customWidth="1"/>
    <col min="7938" max="7940" width="14" style="171"/>
    <col min="7941" max="7941" width="18.28515625" style="171" bestFit="1" customWidth="1"/>
    <col min="7942" max="7947" width="14" style="171"/>
    <col min="7948" max="7948" width="27.85546875" style="171" bestFit="1" customWidth="1"/>
    <col min="7949" max="7949" width="22" style="171" customWidth="1"/>
    <col min="7950" max="7951" width="14" style="171"/>
    <col min="7952" max="7952" width="27.7109375" style="171" customWidth="1"/>
    <col min="7953" max="7953" width="31.140625" style="171" bestFit="1" customWidth="1"/>
    <col min="7954" max="7954" width="20.42578125" style="171" customWidth="1"/>
    <col min="7955" max="7955" width="53" style="171" customWidth="1"/>
    <col min="7956" max="7962" width="14" style="171"/>
    <col min="7963" max="7963" width="29.42578125" style="171" bestFit="1" customWidth="1"/>
    <col min="7964" max="7964" width="14" style="171"/>
    <col min="7965" max="7965" width="40.28515625" style="171" customWidth="1"/>
    <col min="7966" max="7979" width="14" style="171"/>
    <col min="7980" max="7980" width="22.28515625" style="171" bestFit="1" customWidth="1"/>
    <col min="7981" max="7981" width="43.7109375" style="171" customWidth="1"/>
    <col min="7982" max="7982" width="16.140625" style="171" bestFit="1" customWidth="1"/>
    <col min="7983" max="7983" width="18" style="171" bestFit="1" customWidth="1"/>
    <col min="7984" max="7984" width="21" style="171" bestFit="1" customWidth="1"/>
    <col min="7985" max="7985" width="16" style="171" bestFit="1" customWidth="1"/>
    <col min="7986" max="8192" width="14" style="171"/>
    <col min="8193" max="8193" width="29.28515625" style="171" bestFit="1" customWidth="1"/>
    <col min="8194" max="8196" width="14" style="171"/>
    <col min="8197" max="8197" width="18.28515625" style="171" bestFit="1" customWidth="1"/>
    <col min="8198" max="8203" width="14" style="171"/>
    <col min="8204" max="8204" width="27.85546875" style="171" bestFit="1" customWidth="1"/>
    <col min="8205" max="8205" width="22" style="171" customWidth="1"/>
    <col min="8206" max="8207" width="14" style="171"/>
    <col min="8208" max="8208" width="27.7109375" style="171" customWidth="1"/>
    <col min="8209" max="8209" width="31.140625" style="171" bestFit="1" customWidth="1"/>
    <col min="8210" max="8210" width="20.42578125" style="171" customWidth="1"/>
    <col min="8211" max="8211" width="53" style="171" customWidth="1"/>
    <col min="8212" max="8218" width="14" style="171"/>
    <col min="8219" max="8219" width="29.42578125" style="171" bestFit="1" customWidth="1"/>
    <col min="8220" max="8220" width="14" style="171"/>
    <col min="8221" max="8221" width="40.28515625" style="171" customWidth="1"/>
    <col min="8222" max="8235" width="14" style="171"/>
    <col min="8236" max="8236" width="22.28515625" style="171" bestFit="1" customWidth="1"/>
    <col min="8237" max="8237" width="43.7109375" style="171" customWidth="1"/>
    <col min="8238" max="8238" width="16.140625" style="171" bestFit="1" customWidth="1"/>
    <col min="8239" max="8239" width="18" style="171" bestFit="1" customWidth="1"/>
    <col min="8240" max="8240" width="21" style="171" bestFit="1" customWidth="1"/>
    <col min="8241" max="8241" width="16" style="171" bestFit="1" customWidth="1"/>
    <col min="8242" max="8448" width="14" style="171"/>
    <col min="8449" max="8449" width="29.28515625" style="171" bestFit="1" customWidth="1"/>
    <col min="8450" max="8452" width="14" style="171"/>
    <col min="8453" max="8453" width="18.28515625" style="171" bestFit="1" customWidth="1"/>
    <col min="8454" max="8459" width="14" style="171"/>
    <col min="8460" max="8460" width="27.85546875" style="171" bestFit="1" customWidth="1"/>
    <col min="8461" max="8461" width="22" style="171" customWidth="1"/>
    <col min="8462" max="8463" width="14" style="171"/>
    <col min="8464" max="8464" width="27.7109375" style="171" customWidth="1"/>
    <col min="8465" max="8465" width="31.140625" style="171" bestFit="1" customWidth="1"/>
    <col min="8466" max="8466" width="20.42578125" style="171" customWidth="1"/>
    <col min="8467" max="8467" width="53" style="171" customWidth="1"/>
    <col min="8468" max="8474" width="14" style="171"/>
    <col min="8475" max="8475" width="29.42578125" style="171" bestFit="1" customWidth="1"/>
    <col min="8476" max="8476" width="14" style="171"/>
    <col min="8477" max="8477" width="40.28515625" style="171" customWidth="1"/>
    <col min="8478" max="8491" width="14" style="171"/>
    <col min="8492" max="8492" width="22.28515625" style="171" bestFit="1" customWidth="1"/>
    <col min="8493" max="8493" width="43.7109375" style="171" customWidth="1"/>
    <col min="8494" max="8494" width="16.140625" style="171" bestFit="1" customWidth="1"/>
    <col min="8495" max="8495" width="18" style="171" bestFit="1" customWidth="1"/>
    <col min="8496" max="8496" width="21" style="171" bestFit="1" customWidth="1"/>
    <col min="8497" max="8497" width="16" style="171" bestFit="1" customWidth="1"/>
    <col min="8498" max="8704" width="14" style="171"/>
    <col min="8705" max="8705" width="29.28515625" style="171" bestFit="1" customWidth="1"/>
    <col min="8706" max="8708" width="14" style="171"/>
    <col min="8709" max="8709" width="18.28515625" style="171" bestFit="1" customWidth="1"/>
    <col min="8710" max="8715" width="14" style="171"/>
    <col min="8716" max="8716" width="27.85546875" style="171" bestFit="1" customWidth="1"/>
    <col min="8717" max="8717" width="22" style="171" customWidth="1"/>
    <col min="8718" max="8719" width="14" style="171"/>
    <col min="8720" max="8720" width="27.7109375" style="171" customWidth="1"/>
    <col min="8721" max="8721" width="31.140625" style="171" bestFit="1" customWidth="1"/>
    <col min="8722" max="8722" width="20.42578125" style="171" customWidth="1"/>
    <col min="8723" max="8723" width="53" style="171" customWidth="1"/>
    <col min="8724" max="8730" width="14" style="171"/>
    <col min="8731" max="8731" width="29.42578125" style="171" bestFit="1" customWidth="1"/>
    <col min="8732" max="8732" width="14" style="171"/>
    <col min="8733" max="8733" width="40.28515625" style="171" customWidth="1"/>
    <col min="8734" max="8747" width="14" style="171"/>
    <col min="8748" max="8748" width="22.28515625" style="171" bestFit="1" customWidth="1"/>
    <col min="8749" max="8749" width="43.7109375" style="171" customWidth="1"/>
    <col min="8750" max="8750" width="16.140625" style="171" bestFit="1" customWidth="1"/>
    <col min="8751" max="8751" width="18" style="171" bestFit="1" customWidth="1"/>
    <col min="8752" max="8752" width="21" style="171" bestFit="1" customWidth="1"/>
    <col min="8753" max="8753" width="16" style="171" bestFit="1" customWidth="1"/>
    <col min="8754" max="8960" width="14" style="171"/>
    <col min="8961" max="8961" width="29.28515625" style="171" bestFit="1" customWidth="1"/>
    <col min="8962" max="8964" width="14" style="171"/>
    <col min="8965" max="8965" width="18.28515625" style="171" bestFit="1" customWidth="1"/>
    <col min="8966" max="8971" width="14" style="171"/>
    <col min="8972" max="8972" width="27.85546875" style="171" bestFit="1" customWidth="1"/>
    <col min="8973" max="8973" width="22" style="171" customWidth="1"/>
    <col min="8974" max="8975" width="14" style="171"/>
    <col min="8976" max="8976" width="27.7109375" style="171" customWidth="1"/>
    <col min="8977" max="8977" width="31.140625" style="171" bestFit="1" customWidth="1"/>
    <col min="8978" max="8978" width="20.42578125" style="171" customWidth="1"/>
    <col min="8979" max="8979" width="53" style="171" customWidth="1"/>
    <col min="8980" max="8986" width="14" style="171"/>
    <col min="8987" max="8987" width="29.42578125" style="171" bestFit="1" customWidth="1"/>
    <col min="8988" max="8988" width="14" style="171"/>
    <col min="8989" max="8989" width="40.28515625" style="171" customWidth="1"/>
    <col min="8990" max="9003" width="14" style="171"/>
    <col min="9004" max="9004" width="22.28515625" style="171" bestFit="1" customWidth="1"/>
    <col min="9005" max="9005" width="43.7109375" style="171" customWidth="1"/>
    <col min="9006" max="9006" width="16.140625" style="171" bestFit="1" customWidth="1"/>
    <col min="9007" max="9007" width="18" style="171" bestFit="1" customWidth="1"/>
    <col min="9008" max="9008" width="21" style="171" bestFit="1" customWidth="1"/>
    <col min="9009" max="9009" width="16" style="171" bestFit="1" customWidth="1"/>
    <col min="9010" max="9216" width="14" style="171"/>
    <col min="9217" max="9217" width="29.28515625" style="171" bestFit="1" customWidth="1"/>
    <col min="9218" max="9220" width="14" style="171"/>
    <col min="9221" max="9221" width="18.28515625" style="171" bestFit="1" customWidth="1"/>
    <col min="9222" max="9227" width="14" style="171"/>
    <col min="9228" max="9228" width="27.85546875" style="171" bestFit="1" customWidth="1"/>
    <col min="9229" max="9229" width="22" style="171" customWidth="1"/>
    <col min="9230" max="9231" width="14" style="171"/>
    <col min="9232" max="9232" width="27.7109375" style="171" customWidth="1"/>
    <col min="9233" max="9233" width="31.140625" style="171" bestFit="1" customWidth="1"/>
    <col min="9234" max="9234" width="20.42578125" style="171" customWidth="1"/>
    <col min="9235" max="9235" width="53" style="171" customWidth="1"/>
    <col min="9236" max="9242" width="14" style="171"/>
    <col min="9243" max="9243" width="29.42578125" style="171" bestFit="1" customWidth="1"/>
    <col min="9244" max="9244" width="14" style="171"/>
    <col min="9245" max="9245" width="40.28515625" style="171" customWidth="1"/>
    <col min="9246" max="9259" width="14" style="171"/>
    <col min="9260" max="9260" width="22.28515625" style="171" bestFit="1" customWidth="1"/>
    <col min="9261" max="9261" width="43.7109375" style="171" customWidth="1"/>
    <col min="9262" max="9262" width="16.140625" style="171" bestFit="1" customWidth="1"/>
    <col min="9263" max="9263" width="18" style="171" bestFit="1" customWidth="1"/>
    <col min="9264" max="9264" width="21" style="171" bestFit="1" customWidth="1"/>
    <col min="9265" max="9265" width="16" style="171" bestFit="1" customWidth="1"/>
    <col min="9266" max="9472" width="14" style="171"/>
    <col min="9473" max="9473" width="29.28515625" style="171" bestFit="1" customWidth="1"/>
    <col min="9474" max="9476" width="14" style="171"/>
    <col min="9477" max="9477" width="18.28515625" style="171" bestFit="1" customWidth="1"/>
    <col min="9478" max="9483" width="14" style="171"/>
    <col min="9484" max="9484" width="27.85546875" style="171" bestFit="1" customWidth="1"/>
    <col min="9485" max="9485" width="22" style="171" customWidth="1"/>
    <col min="9486" max="9487" width="14" style="171"/>
    <col min="9488" max="9488" width="27.7109375" style="171" customWidth="1"/>
    <col min="9489" max="9489" width="31.140625" style="171" bestFit="1" customWidth="1"/>
    <col min="9490" max="9490" width="20.42578125" style="171" customWidth="1"/>
    <col min="9491" max="9491" width="53" style="171" customWidth="1"/>
    <col min="9492" max="9498" width="14" style="171"/>
    <col min="9499" max="9499" width="29.42578125" style="171" bestFit="1" customWidth="1"/>
    <col min="9500" max="9500" width="14" style="171"/>
    <col min="9501" max="9501" width="40.28515625" style="171" customWidth="1"/>
    <col min="9502" max="9515" width="14" style="171"/>
    <col min="9516" max="9516" width="22.28515625" style="171" bestFit="1" customWidth="1"/>
    <col min="9517" max="9517" width="43.7109375" style="171" customWidth="1"/>
    <col min="9518" max="9518" width="16.140625" style="171" bestFit="1" customWidth="1"/>
    <col min="9519" max="9519" width="18" style="171" bestFit="1" customWidth="1"/>
    <col min="9520" max="9520" width="21" style="171" bestFit="1" customWidth="1"/>
    <col min="9521" max="9521" width="16" style="171" bestFit="1" customWidth="1"/>
    <col min="9522" max="9728" width="14" style="171"/>
    <col min="9729" max="9729" width="29.28515625" style="171" bestFit="1" customWidth="1"/>
    <col min="9730" max="9732" width="14" style="171"/>
    <col min="9733" max="9733" width="18.28515625" style="171" bestFit="1" customWidth="1"/>
    <col min="9734" max="9739" width="14" style="171"/>
    <col min="9740" max="9740" width="27.85546875" style="171" bestFit="1" customWidth="1"/>
    <col min="9741" max="9741" width="22" style="171" customWidth="1"/>
    <col min="9742" max="9743" width="14" style="171"/>
    <col min="9744" max="9744" width="27.7109375" style="171" customWidth="1"/>
    <col min="9745" max="9745" width="31.140625" style="171" bestFit="1" customWidth="1"/>
    <col min="9746" max="9746" width="20.42578125" style="171" customWidth="1"/>
    <col min="9747" max="9747" width="53" style="171" customWidth="1"/>
    <col min="9748" max="9754" width="14" style="171"/>
    <col min="9755" max="9755" width="29.42578125" style="171" bestFit="1" customWidth="1"/>
    <col min="9756" max="9756" width="14" style="171"/>
    <col min="9757" max="9757" width="40.28515625" style="171" customWidth="1"/>
    <col min="9758" max="9771" width="14" style="171"/>
    <col min="9772" max="9772" width="22.28515625" style="171" bestFit="1" customWidth="1"/>
    <col min="9773" max="9773" width="43.7109375" style="171" customWidth="1"/>
    <col min="9774" max="9774" width="16.140625" style="171" bestFit="1" customWidth="1"/>
    <col min="9775" max="9775" width="18" style="171" bestFit="1" customWidth="1"/>
    <col min="9776" max="9776" width="21" style="171" bestFit="1" customWidth="1"/>
    <col min="9777" max="9777" width="16" style="171" bestFit="1" customWidth="1"/>
    <col min="9778" max="9984" width="14" style="171"/>
    <col min="9985" max="9985" width="29.28515625" style="171" bestFit="1" customWidth="1"/>
    <col min="9986" max="9988" width="14" style="171"/>
    <col min="9989" max="9989" width="18.28515625" style="171" bestFit="1" customWidth="1"/>
    <col min="9990" max="9995" width="14" style="171"/>
    <col min="9996" max="9996" width="27.85546875" style="171" bestFit="1" customWidth="1"/>
    <col min="9997" max="9997" width="22" style="171" customWidth="1"/>
    <col min="9998" max="9999" width="14" style="171"/>
    <col min="10000" max="10000" width="27.7109375" style="171" customWidth="1"/>
    <col min="10001" max="10001" width="31.140625" style="171" bestFit="1" customWidth="1"/>
    <col min="10002" max="10002" width="20.42578125" style="171" customWidth="1"/>
    <col min="10003" max="10003" width="53" style="171" customWidth="1"/>
    <col min="10004" max="10010" width="14" style="171"/>
    <col min="10011" max="10011" width="29.42578125" style="171" bestFit="1" customWidth="1"/>
    <col min="10012" max="10012" width="14" style="171"/>
    <col min="10013" max="10013" width="40.28515625" style="171" customWidth="1"/>
    <col min="10014" max="10027" width="14" style="171"/>
    <col min="10028" max="10028" width="22.28515625" style="171" bestFit="1" customWidth="1"/>
    <col min="10029" max="10029" width="43.7109375" style="171" customWidth="1"/>
    <col min="10030" max="10030" width="16.140625" style="171" bestFit="1" customWidth="1"/>
    <col min="10031" max="10031" width="18" style="171" bestFit="1" customWidth="1"/>
    <col min="10032" max="10032" width="21" style="171" bestFit="1" customWidth="1"/>
    <col min="10033" max="10033" width="16" style="171" bestFit="1" customWidth="1"/>
    <col min="10034" max="10240" width="14" style="171"/>
    <col min="10241" max="10241" width="29.28515625" style="171" bestFit="1" customWidth="1"/>
    <col min="10242" max="10244" width="14" style="171"/>
    <col min="10245" max="10245" width="18.28515625" style="171" bestFit="1" customWidth="1"/>
    <col min="10246" max="10251" width="14" style="171"/>
    <col min="10252" max="10252" width="27.85546875" style="171" bestFit="1" customWidth="1"/>
    <col min="10253" max="10253" width="22" style="171" customWidth="1"/>
    <col min="10254" max="10255" width="14" style="171"/>
    <col min="10256" max="10256" width="27.7109375" style="171" customWidth="1"/>
    <col min="10257" max="10257" width="31.140625" style="171" bestFit="1" customWidth="1"/>
    <col min="10258" max="10258" width="20.42578125" style="171" customWidth="1"/>
    <col min="10259" max="10259" width="53" style="171" customWidth="1"/>
    <col min="10260" max="10266" width="14" style="171"/>
    <col min="10267" max="10267" width="29.42578125" style="171" bestFit="1" customWidth="1"/>
    <col min="10268" max="10268" width="14" style="171"/>
    <col min="10269" max="10269" width="40.28515625" style="171" customWidth="1"/>
    <col min="10270" max="10283" width="14" style="171"/>
    <col min="10284" max="10284" width="22.28515625" style="171" bestFit="1" customWidth="1"/>
    <col min="10285" max="10285" width="43.7109375" style="171" customWidth="1"/>
    <col min="10286" max="10286" width="16.140625" style="171" bestFit="1" customWidth="1"/>
    <col min="10287" max="10287" width="18" style="171" bestFit="1" customWidth="1"/>
    <col min="10288" max="10288" width="21" style="171" bestFit="1" customWidth="1"/>
    <col min="10289" max="10289" width="16" style="171" bestFit="1" customWidth="1"/>
    <col min="10290" max="10496" width="14" style="171"/>
    <col min="10497" max="10497" width="29.28515625" style="171" bestFit="1" customWidth="1"/>
    <col min="10498" max="10500" width="14" style="171"/>
    <col min="10501" max="10501" width="18.28515625" style="171" bestFit="1" customWidth="1"/>
    <col min="10502" max="10507" width="14" style="171"/>
    <col min="10508" max="10508" width="27.85546875" style="171" bestFit="1" customWidth="1"/>
    <col min="10509" max="10509" width="22" style="171" customWidth="1"/>
    <col min="10510" max="10511" width="14" style="171"/>
    <col min="10512" max="10512" width="27.7109375" style="171" customWidth="1"/>
    <col min="10513" max="10513" width="31.140625" style="171" bestFit="1" customWidth="1"/>
    <col min="10514" max="10514" width="20.42578125" style="171" customWidth="1"/>
    <col min="10515" max="10515" width="53" style="171" customWidth="1"/>
    <col min="10516" max="10522" width="14" style="171"/>
    <col min="10523" max="10523" width="29.42578125" style="171" bestFit="1" customWidth="1"/>
    <col min="10524" max="10524" width="14" style="171"/>
    <col min="10525" max="10525" width="40.28515625" style="171" customWidth="1"/>
    <col min="10526" max="10539" width="14" style="171"/>
    <col min="10540" max="10540" width="22.28515625" style="171" bestFit="1" customWidth="1"/>
    <col min="10541" max="10541" width="43.7109375" style="171" customWidth="1"/>
    <col min="10542" max="10542" width="16.140625" style="171" bestFit="1" customWidth="1"/>
    <col min="10543" max="10543" width="18" style="171" bestFit="1" customWidth="1"/>
    <col min="10544" max="10544" width="21" style="171" bestFit="1" customWidth="1"/>
    <col min="10545" max="10545" width="16" style="171" bestFit="1" customWidth="1"/>
    <col min="10546" max="10752" width="14" style="171"/>
    <col min="10753" max="10753" width="29.28515625" style="171" bestFit="1" customWidth="1"/>
    <col min="10754" max="10756" width="14" style="171"/>
    <col min="10757" max="10757" width="18.28515625" style="171" bestFit="1" customWidth="1"/>
    <col min="10758" max="10763" width="14" style="171"/>
    <col min="10764" max="10764" width="27.85546875" style="171" bestFit="1" customWidth="1"/>
    <col min="10765" max="10765" width="22" style="171" customWidth="1"/>
    <col min="10766" max="10767" width="14" style="171"/>
    <col min="10768" max="10768" width="27.7109375" style="171" customWidth="1"/>
    <col min="10769" max="10769" width="31.140625" style="171" bestFit="1" customWidth="1"/>
    <col min="10770" max="10770" width="20.42578125" style="171" customWidth="1"/>
    <col min="10771" max="10771" width="53" style="171" customWidth="1"/>
    <col min="10772" max="10778" width="14" style="171"/>
    <col min="10779" max="10779" width="29.42578125" style="171" bestFit="1" customWidth="1"/>
    <col min="10780" max="10780" width="14" style="171"/>
    <col min="10781" max="10781" width="40.28515625" style="171" customWidth="1"/>
    <col min="10782" max="10795" width="14" style="171"/>
    <col min="10796" max="10796" width="22.28515625" style="171" bestFit="1" customWidth="1"/>
    <col min="10797" max="10797" width="43.7109375" style="171" customWidth="1"/>
    <col min="10798" max="10798" width="16.140625" style="171" bestFit="1" customWidth="1"/>
    <col min="10799" max="10799" width="18" style="171" bestFit="1" customWidth="1"/>
    <col min="10800" max="10800" width="21" style="171" bestFit="1" customWidth="1"/>
    <col min="10801" max="10801" width="16" style="171" bestFit="1" customWidth="1"/>
    <col min="10802" max="11008" width="14" style="171"/>
    <col min="11009" max="11009" width="29.28515625" style="171" bestFit="1" customWidth="1"/>
    <col min="11010" max="11012" width="14" style="171"/>
    <col min="11013" max="11013" width="18.28515625" style="171" bestFit="1" customWidth="1"/>
    <col min="11014" max="11019" width="14" style="171"/>
    <col min="11020" max="11020" width="27.85546875" style="171" bestFit="1" customWidth="1"/>
    <col min="11021" max="11021" width="22" style="171" customWidth="1"/>
    <col min="11022" max="11023" width="14" style="171"/>
    <col min="11024" max="11024" width="27.7109375" style="171" customWidth="1"/>
    <col min="11025" max="11025" width="31.140625" style="171" bestFit="1" customWidth="1"/>
    <col min="11026" max="11026" width="20.42578125" style="171" customWidth="1"/>
    <col min="11027" max="11027" width="53" style="171" customWidth="1"/>
    <col min="11028" max="11034" width="14" style="171"/>
    <col min="11035" max="11035" width="29.42578125" style="171" bestFit="1" customWidth="1"/>
    <col min="11036" max="11036" width="14" style="171"/>
    <col min="11037" max="11037" width="40.28515625" style="171" customWidth="1"/>
    <col min="11038" max="11051" width="14" style="171"/>
    <col min="11052" max="11052" width="22.28515625" style="171" bestFit="1" customWidth="1"/>
    <col min="11053" max="11053" width="43.7109375" style="171" customWidth="1"/>
    <col min="11054" max="11054" width="16.140625" style="171" bestFit="1" customWidth="1"/>
    <col min="11055" max="11055" width="18" style="171" bestFit="1" customWidth="1"/>
    <col min="11056" max="11056" width="21" style="171" bestFit="1" customWidth="1"/>
    <col min="11057" max="11057" width="16" style="171" bestFit="1" customWidth="1"/>
    <col min="11058" max="11264" width="14" style="171"/>
    <col min="11265" max="11265" width="29.28515625" style="171" bestFit="1" customWidth="1"/>
    <col min="11266" max="11268" width="14" style="171"/>
    <col min="11269" max="11269" width="18.28515625" style="171" bestFit="1" customWidth="1"/>
    <col min="11270" max="11275" width="14" style="171"/>
    <col min="11276" max="11276" width="27.85546875" style="171" bestFit="1" customWidth="1"/>
    <col min="11277" max="11277" width="22" style="171" customWidth="1"/>
    <col min="11278" max="11279" width="14" style="171"/>
    <col min="11280" max="11280" width="27.7109375" style="171" customWidth="1"/>
    <col min="11281" max="11281" width="31.140625" style="171" bestFit="1" customWidth="1"/>
    <col min="11282" max="11282" width="20.42578125" style="171" customWidth="1"/>
    <col min="11283" max="11283" width="53" style="171" customWidth="1"/>
    <col min="11284" max="11290" width="14" style="171"/>
    <col min="11291" max="11291" width="29.42578125" style="171" bestFit="1" customWidth="1"/>
    <col min="11292" max="11292" width="14" style="171"/>
    <col min="11293" max="11293" width="40.28515625" style="171" customWidth="1"/>
    <col min="11294" max="11307" width="14" style="171"/>
    <col min="11308" max="11308" width="22.28515625" style="171" bestFit="1" customWidth="1"/>
    <col min="11309" max="11309" width="43.7109375" style="171" customWidth="1"/>
    <col min="11310" max="11310" width="16.140625" style="171" bestFit="1" customWidth="1"/>
    <col min="11311" max="11311" width="18" style="171" bestFit="1" customWidth="1"/>
    <col min="11312" max="11312" width="21" style="171" bestFit="1" customWidth="1"/>
    <col min="11313" max="11313" width="16" style="171" bestFit="1" customWidth="1"/>
    <col min="11314" max="11520" width="14" style="171"/>
    <col min="11521" max="11521" width="29.28515625" style="171" bestFit="1" customWidth="1"/>
    <col min="11522" max="11524" width="14" style="171"/>
    <col min="11525" max="11525" width="18.28515625" style="171" bestFit="1" customWidth="1"/>
    <col min="11526" max="11531" width="14" style="171"/>
    <col min="11532" max="11532" width="27.85546875" style="171" bestFit="1" customWidth="1"/>
    <col min="11533" max="11533" width="22" style="171" customWidth="1"/>
    <col min="11534" max="11535" width="14" style="171"/>
    <col min="11536" max="11536" width="27.7109375" style="171" customWidth="1"/>
    <col min="11537" max="11537" width="31.140625" style="171" bestFit="1" customWidth="1"/>
    <col min="11538" max="11538" width="20.42578125" style="171" customWidth="1"/>
    <col min="11539" max="11539" width="53" style="171" customWidth="1"/>
    <col min="11540" max="11546" width="14" style="171"/>
    <col min="11547" max="11547" width="29.42578125" style="171" bestFit="1" customWidth="1"/>
    <col min="11548" max="11548" width="14" style="171"/>
    <col min="11549" max="11549" width="40.28515625" style="171" customWidth="1"/>
    <col min="11550" max="11563" width="14" style="171"/>
    <col min="11564" max="11564" width="22.28515625" style="171" bestFit="1" customWidth="1"/>
    <col min="11565" max="11565" width="43.7109375" style="171" customWidth="1"/>
    <col min="11566" max="11566" width="16.140625" style="171" bestFit="1" customWidth="1"/>
    <col min="11567" max="11567" width="18" style="171" bestFit="1" customWidth="1"/>
    <col min="11568" max="11568" width="21" style="171" bestFit="1" customWidth="1"/>
    <col min="11569" max="11569" width="16" style="171" bestFit="1" customWidth="1"/>
    <col min="11570" max="11776" width="14" style="171"/>
    <col min="11777" max="11777" width="29.28515625" style="171" bestFit="1" customWidth="1"/>
    <col min="11778" max="11780" width="14" style="171"/>
    <col min="11781" max="11781" width="18.28515625" style="171" bestFit="1" customWidth="1"/>
    <col min="11782" max="11787" width="14" style="171"/>
    <col min="11788" max="11788" width="27.85546875" style="171" bestFit="1" customWidth="1"/>
    <col min="11789" max="11789" width="22" style="171" customWidth="1"/>
    <col min="11790" max="11791" width="14" style="171"/>
    <col min="11792" max="11792" width="27.7109375" style="171" customWidth="1"/>
    <col min="11793" max="11793" width="31.140625" style="171" bestFit="1" customWidth="1"/>
    <col min="11794" max="11794" width="20.42578125" style="171" customWidth="1"/>
    <col min="11795" max="11795" width="53" style="171" customWidth="1"/>
    <col min="11796" max="11802" width="14" style="171"/>
    <col min="11803" max="11803" width="29.42578125" style="171" bestFit="1" customWidth="1"/>
    <col min="11804" max="11804" width="14" style="171"/>
    <col min="11805" max="11805" width="40.28515625" style="171" customWidth="1"/>
    <col min="11806" max="11819" width="14" style="171"/>
    <col min="11820" max="11820" width="22.28515625" style="171" bestFit="1" customWidth="1"/>
    <col min="11821" max="11821" width="43.7109375" style="171" customWidth="1"/>
    <col min="11822" max="11822" width="16.140625" style="171" bestFit="1" customWidth="1"/>
    <col min="11823" max="11823" width="18" style="171" bestFit="1" customWidth="1"/>
    <col min="11824" max="11824" width="21" style="171" bestFit="1" customWidth="1"/>
    <col min="11825" max="11825" width="16" style="171" bestFit="1" customWidth="1"/>
    <col min="11826" max="12032" width="14" style="171"/>
    <col min="12033" max="12033" width="29.28515625" style="171" bestFit="1" customWidth="1"/>
    <col min="12034" max="12036" width="14" style="171"/>
    <col min="12037" max="12037" width="18.28515625" style="171" bestFit="1" customWidth="1"/>
    <col min="12038" max="12043" width="14" style="171"/>
    <col min="12044" max="12044" width="27.85546875" style="171" bestFit="1" customWidth="1"/>
    <col min="12045" max="12045" width="22" style="171" customWidth="1"/>
    <col min="12046" max="12047" width="14" style="171"/>
    <col min="12048" max="12048" width="27.7109375" style="171" customWidth="1"/>
    <col min="12049" max="12049" width="31.140625" style="171" bestFit="1" customWidth="1"/>
    <col min="12050" max="12050" width="20.42578125" style="171" customWidth="1"/>
    <col min="12051" max="12051" width="53" style="171" customWidth="1"/>
    <col min="12052" max="12058" width="14" style="171"/>
    <col min="12059" max="12059" width="29.42578125" style="171" bestFit="1" customWidth="1"/>
    <col min="12060" max="12060" width="14" style="171"/>
    <col min="12061" max="12061" width="40.28515625" style="171" customWidth="1"/>
    <col min="12062" max="12075" width="14" style="171"/>
    <col min="12076" max="12076" width="22.28515625" style="171" bestFit="1" customWidth="1"/>
    <col min="12077" max="12077" width="43.7109375" style="171" customWidth="1"/>
    <col min="12078" max="12078" width="16.140625" style="171" bestFit="1" customWidth="1"/>
    <col min="12079" max="12079" width="18" style="171" bestFit="1" customWidth="1"/>
    <col min="12080" max="12080" width="21" style="171" bestFit="1" customWidth="1"/>
    <col min="12081" max="12081" width="16" style="171" bestFit="1" customWidth="1"/>
    <col min="12082" max="12288" width="14" style="171"/>
    <col min="12289" max="12289" width="29.28515625" style="171" bestFit="1" customWidth="1"/>
    <col min="12290" max="12292" width="14" style="171"/>
    <col min="12293" max="12293" width="18.28515625" style="171" bestFit="1" customWidth="1"/>
    <col min="12294" max="12299" width="14" style="171"/>
    <col min="12300" max="12300" width="27.85546875" style="171" bestFit="1" customWidth="1"/>
    <col min="12301" max="12301" width="22" style="171" customWidth="1"/>
    <col min="12302" max="12303" width="14" style="171"/>
    <col min="12304" max="12304" width="27.7109375" style="171" customWidth="1"/>
    <col min="12305" max="12305" width="31.140625" style="171" bestFit="1" customWidth="1"/>
    <col min="12306" max="12306" width="20.42578125" style="171" customWidth="1"/>
    <col min="12307" max="12307" width="53" style="171" customWidth="1"/>
    <col min="12308" max="12314" width="14" style="171"/>
    <col min="12315" max="12315" width="29.42578125" style="171" bestFit="1" customWidth="1"/>
    <col min="12316" max="12316" width="14" style="171"/>
    <col min="12317" max="12317" width="40.28515625" style="171" customWidth="1"/>
    <col min="12318" max="12331" width="14" style="171"/>
    <col min="12332" max="12332" width="22.28515625" style="171" bestFit="1" customWidth="1"/>
    <col min="12333" max="12333" width="43.7109375" style="171" customWidth="1"/>
    <col min="12334" max="12334" width="16.140625" style="171" bestFit="1" customWidth="1"/>
    <col min="12335" max="12335" width="18" style="171" bestFit="1" customWidth="1"/>
    <col min="12336" max="12336" width="21" style="171" bestFit="1" customWidth="1"/>
    <col min="12337" max="12337" width="16" style="171" bestFit="1" customWidth="1"/>
    <col min="12338" max="12544" width="14" style="171"/>
    <col min="12545" max="12545" width="29.28515625" style="171" bestFit="1" customWidth="1"/>
    <col min="12546" max="12548" width="14" style="171"/>
    <col min="12549" max="12549" width="18.28515625" style="171" bestFit="1" customWidth="1"/>
    <col min="12550" max="12555" width="14" style="171"/>
    <col min="12556" max="12556" width="27.85546875" style="171" bestFit="1" customWidth="1"/>
    <col min="12557" max="12557" width="22" style="171" customWidth="1"/>
    <col min="12558" max="12559" width="14" style="171"/>
    <col min="12560" max="12560" width="27.7109375" style="171" customWidth="1"/>
    <col min="12561" max="12561" width="31.140625" style="171" bestFit="1" customWidth="1"/>
    <col min="12562" max="12562" width="20.42578125" style="171" customWidth="1"/>
    <col min="12563" max="12563" width="53" style="171" customWidth="1"/>
    <col min="12564" max="12570" width="14" style="171"/>
    <col min="12571" max="12571" width="29.42578125" style="171" bestFit="1" customWidth="1"/>
    <col min="12572" max="12572" width="14" style="171"/>
    <col min="12573" max="12573" width="40.28515625" style="171" customWidth="1"/>
    <col min="12574" max="12587" width="14" style="171"/>
    <col min="12588" max="12588" width="22.28515625" style="171" bestFit="1" customWidth="1"/>
    <col min="12589" max="12589" width="43.7109375" style="171" customWidth="1"/>
    <col min="12590" max="12590" width="16.140625" style="171" bestFit="1" customWidth="1"/>
    <col min="12591" max="12591" width="18" style="171" bestFit="1" customWidth="1"/>
    <col min="12592" max="12592" width="21" style="171" bestFit="1" customWidth="1"/>
    <col min="12593" max="12593" width="16" style="171" bestFit="1" customWidth="1"/>
    <col min="12594" max="12800" width="14" style="171"/>
    <col min="12801" max="12801" width="29.28515625" style="171" bestFit="1" customWidth="1"/>
    <col min="12802" max="12804" width="14" style="171"/>
    <col min="12805" max="12805" width="18.28515625" style="171" bestFit="1" customWidth="1"/>
    <col min="12806" max="12811" width="14" style="171"/>
    <col min="12812" max="12812" width="27.85546875" style="171" bestFit="1" customWidth="1"/>
    <col min="12813" max="12813" width="22" style="171" customWidth="1"/>
    <col min="12814" max="12815" width="14" style="171"/>
    <col min="12816" max="12816" width="27.7109375" style="171" customWidth="1"/>
    <col min="12817" max="12817" width="31.140625" style="171" bestFit="1" customWidth="1"/>
    <col min="12818" max="12818" width="20.42578125" style="171" customWidth="1"/>
    <col min="12819" max="12819" width="53" style="171" customWidth="1"/>
    <col min="12820" max="12826" width="14" style="171"/>
    <col min="12827" max="12827" width="29.42578125" style="171" bestFit="1" customWidth="1"/>
    <col min="12828" max="12828" width="14" style="171"/>
    <col min="12829" max="12829" width="40.28515625" style="171" customWidth="1"/>
    <col min="12830" max="12843" width="14" style="171"/>
    <col min="12844" max="12844" width="22.28515625" style="171" bestFit="1" customWidth="1"/>
    <col min="12845" max="12845" width="43.7109375" style="171" customWidth="1"/>
    <col min="12846" max="12846" width="16.140625" style="171" bestFit="1" customWidth="1"/>
    <col min="12847" max="12847" width="18" style="171" bestFit="1" customWidth="1"/>
    <col min="12848" max="12848" width="21" style="171" bestFit="1" customWidth="1"/>
    <col min="12849" max="12849" width="16" style="171" bestFit="1" customWidth="1"/>
    <col min="12850" max="13056" width="14" style="171"/>
    <col min="13057" max="13057" width="29.28515625" style="171" bestFit="1" customWidth="1"/>
    <col min="13058" max="13060" width="14" style="171"/>
    <col min="13061" max="13061" width="18.28515625" style="171" bestFit="1" customWidth="1"/>
    <col min="13062" max="13067" width="14" style="171"/>
    <col min="13068" max="13068" width="27.85546875" style="171" bestFit="1" customWidth="1"/>
    <col min="13069" max="13069" width="22" style="171" customWidth="1"/>
    <col min="13070" max="13071" width="14" style="171"/>
    <col min="13072" max="13072" width="27.7109375" style="171" customWidth="1"/>
    <col min="13073" max="13073" width="31.140625" style="171" bestFit="1" customWidth="1"/>
    <col min="13074" max="13074" width="20.42578125" style="171" customWidth="1"/>
    <col min="13075" max="13075" width="53" style="171" customWidth="1"/>
    <col min="13076" max="13082" width="14" style="171"/>
    <col min="13083" max="13083" width="29.42578125" style="171" bestFit="1" customWidth="1"/>
    <col min="13084" max="13084" width="14" style="171"/>
    <col min="13085" max="13085" width="40.28515625" style="171" customWidth="1"/>
    <col min="13086" max="13099" width="14" style="171"/>
    <col min="13100" max="13100" width="22.28515625" style="171" bestFit="1" customWidth="1"/>
    <col min="13101" max="13101" width="43.7109375" style="171" customWidth="1"/>
    <col min="13102" max="13102" width="16.140625" style="171" bestFit="1" customWidth="1"/>
    <col min="13103" max="13103" width="18" style="171" bestFit="1" customWidth="1"/>
    <col min="13104" max="13104" width="21" style="171" bestFit="1" customWidth="1"/>
    <col min="13105" max="13105" width="16" style="171" bestFit="1" customWidth="1"/>
    <col min="13106" max="13312" width="14" style="171"/>
    <col min="13313" max="13313" width="29.28515625" style="171" bestFit="1" customWidth="1"/>
    <col min="13314" max="13316" width="14" style="171"/>
    <col min="13317" max="13317" width="18.28515625" style="171" bestFit="1" customWidth="1"/>
    <col min="13318" max="13323" width="14" style="171"/>
    <col min="13324" max="13324" width="27.85546875" style="171" bestFit="1" customWidth="1"/>
    <col min="13325" max="13325" width="22" style="171" customWidth="1"/>
    <col min="13326" max="13327" width="14" style="171"/>
    <col min="13328" max="13328" width="27.7109375" style="171" customWidth="1"/>
    <col min="13329" max="13329" width="31.140625" style="171" bestFit="1" customWidth="1"/>
    <col min="13330" max="13330" width="20.42578125" style="171" customWidth="1"/>
    <col min="13331" max="13331" width="53" style="171" customWidth="1"/>
    <col min="13332" max="13338" width="14" style="171"/>
    <col min="13339" max="13339" width="29.42578125" style="171" bestFit="1" customWidth="1"/>
    <col min="13340" max="13340" width="14" style="171"/>
    <col min="13341" max="13341" width="40.28515625" style="171" customWidth="1"/>
    <col min="13342" max="13355" width="14" style="171"/>
    <col min="13356" max="13356" width="22.28515625" style="171" bestFit="1" customWidth="1"/>
    <col min="13357" max="13357" width="43.7109375" style="171" customWidth="1"/>
    <col min="13358" max="13358" width="16.140625" style="171" bestFit="1" customWidth="1"/>
    <col min="13359" max="13359" width="18" style="171" bestFit="1" customWidth="1"/>
    <col min="13360" max="13360" width="21" style="171" bestFit="1" customWidth="1"/>
    <col min="13361" max="13361" width="16" style="171" bestFit="1" customWidth="1"/>
    <col min="13362" max="13568" width="14" style="171"/>
    <col min="13569" max="13569" width="29.28515625" style="171" bestFit="1" customWidth="1"/>
    <col min="13570" max="13572" width="14" style="171"/>
    <col min="13573" max="13573" width="18.28515625" style="171" bestFit="1" customWidth="1"/>
    <col min="13574" max="13579" width="14" style="171"/>
    <col min="13580" max="13580" width="27.85546875" style="171" bestFit="1" customWidth="1"/>
    <col min="13581" max="13581" width="22" style="171" customWidth="1"/>
    <col min="13582" max="13583" width="14" style="171"/>
    <col min="13584" max="13584" width="27.7109375" style="171" customWidth="1"/>
    <col min="13585" max="13585" width="31.140625" style="171" bestFit="1" customWidth="1"/>
    <col min="13586" max="13586" width="20.42578125" style="171" customWidth="1"/>
    <col min="13587" max="13587" width="53" style="171" customWidth="1"/>
    <col min="13588" max="13594" width="14" style="171"/>
    <col min="13595" max="13595" width="29.42578125" style="171" bestFit="1" customWidth="1"/>
    <col min="13596" max="13596" width="14" style="171"/>
    <col min="13597" max="13597" width="40.28515625" style="171" customWidth="1"/>
    <col min="13598" max="13611" width="14" style="171"/>
    <col min="13612" max="13612" width="22.28515625" style="171" bestFit="1" customWidth="1"/>
    <col min="13613" max="13613" width="43.7109375" style="171" customWidth="1"/>
    <col min="13614" max="13614" width="16.140625" style="171" bestFit="1" customWidth="1"/>
    <col min="13615" max="13615" width="18" style="171" bestFit="1" customWidth="1"/>
    <col min="13616" max="13616" width="21" style="171" bestFit="1" customWidth="1"/>
    <col min="13617" max="13617" width="16" style="171" bestFit="1" customWidth="1"/>
    <col min="13618" max="13824" width="14" style="171"/>
    <col min="13825" max="13825" width="29.28515625" style="171" bestFit="1" customWidth="1"/>
    <col min="13826" max="13828" width="14" style="171"/>
    <col min="13829" max="13829" width="18.28515625" style="171" bestFit="1" customWidth="1"/>
    <col min="13830" max="13835" width="14" style="171"/>
    <col min="13836" max="13836" width="27.85546875" style="171" bestFit="1" customWidth="1"/>
    <col min="13837" max="13837" width="22" style="171" customWidth="1"/>
    <col min="13838" max="13839" width="14" style="171"/>
    <col min="13840" max="13840" width="27.7109375" style="171" customWidth="1"/>
    <col min="13841" max="13841" width="31.140625" style="171" bestFit="1" customWidth="1"/>
    <col min="13842" max="13842" width="20.42578125" style="171" customWidth="1"/>
    <col min="13843" max="13843" width="53" style="171" customWidth="1"/>
    <col min="13844" max="13850" width="14" style="171"/>
    <col min="13851" max="13851" width="29.42578125" style="171" bestFit="1" customWidth="1"/>
    <col min="13852" max="13852" width="14" style="171"/>
    <col min="13853" max="13853" width="40.28515625" style="171" customWidth="1"/>
    <col min="13854" max="13867" width="14" style="171"/>
    <col min="13868" max="13868" width="22.28515625" style="171" bestFit="1" customWidth="1"/>
    <col min="13869" max="13869" width="43.7109375" style="171" customWidth="1"/>
    <col min="13870" max="13870" width="16.140625" style="171" bestFit="1" customWidth="1"/>
    <col min="13871" max="13871" width="18" style="171" bestFit="1" customWidth="1"/>
    <col min="13872" max="13872" width="21" style="171" bestFit="1" customWidth="1"/>
    <col min="13873" max="13873" width="16" style="171" bestFit="1" customWidth="1"/>
    <col min="13874" max="14080" width="14" style="171"/>
    <col min="14081" max="14081" width="29.28515625" style="171" bestFit="1" customWidth="1"/>
    <col min="14082" max="14084" width="14" style="171"/>
    <col min="14085" max="14085" width="18.28515625" style="171" bestFit="1" customWidth="1"/>
    <col min="14086" max="14091" width="14" style="171"/>
    <col min="14092" max="14092" width="27.85546875" style="171" bestFit="1" customWidth="1"/>
    <col min="14093" max="14093" width="22" style="171" customWidth="1"/>
    <col min="14094" max="14095" width="14" style="171"/>
    <col min="14096" max="14096" width="27.7109375" style="171" customWidth="1"/>
    <col min="14097" max="14097" width="31.140625" style="171" bestFit="1" customWidth="1"/>
    <col min="14098" max="14098" width="20.42578125" style="171" customWidth="1"/>
    <col min="14099" max="14099" width="53" style="171" customWidth="1"/>
    <col min="14100" max="14106" width="14" style="171"/>
    <col min="14107" max="14107" width="29.42578125" style="171" bestFit="1" customWidth="1"/>
    <col min="14108" max="14108" width="14" style="171"/>
    <col min="14109" max="14109" width="40.28515625" style="171" customWidth="1"/>
    <col min="14110" max="14123" width="14" style="171"/>
    <col min="14124" max="14124" width="22.28515625" style="171" bestFit="1" customWidth="1"/>
    <col min="14125" max="14125" width="43.7109375" style="171" customWidth="1"/>
    <col min="14126" max="14126" width="16.140625" style="171" bestFit="1" customWidth="1"/>
    <col min="14127" max="14127" width="18" style="171" bestFit="1" customWidth="1"/>
    <col min="14128" max="14128" width="21" style="171" bestFit="1" customWidth="1"/>
    <col min="14129" max="14129" width="16" style="171" bestFit="1" customWidth="1"/>
    <col min="14130" max="14336" width="14" style="171"/>
    <col min="14337" max="14337" width="29.28515625" style="171" bestFit="1" customWidth="1"/>
    <col min="14338" max="14340" width="14" style="171"/>
    <col min="14341" max="14341" width="18.28515625" style="171" bestFit="1" customWidth="1"/>
    <col min="14342" max="14347" width="14" style="171"/>
    <col min="14348" max="14348" width="27.85546875" style="171" bestFit="1" customWidth="1"/>
    <col min="14349" max="14349" width="22" style="171" customWidth="1"/>
    <col min="14350" max="14351" width="14" style="171"/>
    <col min="14352" max="14352" width="27.7109375" style="171" customWidth="1"/>
    <col min="14353" max="14353" width="31.140625" style="171" bestFit="1" customWidth="1"/>
    <col min="14354" max="14354" width="20.42578125" style="171" customWidth="1"/>
    <col min="14355" max="14355" width="53" style="171" customWidth="1"/>
    <col min="14356" max="14362" width="14" style="171"/>
    <col min="14363" max="14363" width="29.42578125" style="171" bestFit="1" customWidth="1"/>
    <col min="14364" max="14364" width="14" style="171"/>
    <col min="14365" max="14365" width="40.28515625" style="171" customWidth="1"/>
    <col min="14366" max="14379" width="14" style="171"/>
    <col min="14380" max="14380" width="22.28515625" style="171" bestFit="1" customWidth="1"/>
    <col min="14381" max="14381" width="43.7109375" style="171" customWidth="1"/>
    <col min="14382" max="14382" width="16.140625" style="171" bestFit="1" customWidth="1"/>
    <col min="14383" max="14383" width="18" style="171" bestFit="1" customWidth="1"/>
    <col min="14384" max="14384" width="21" style="171" bestFit="1" customWidth="1"/>
    <col min="14385" max="14385" width="16" style="171" bestFit="1" customWidth="1"/>
    <col min="14386" max="14592" width="14" style="171"/>
    <col min="14593" max="14593" width="29.28515625" style="171" bestFit="1" customWidth="1"/>
    <col min="14594" max="14596" width="14" style="171"/>
    <col min="14597" max="14597" width="18.28515625" style="171" bestFit="1" customWidth="1"/>
    <col min="14598" max="14603" width="14" style="171"/>
    <col min="14604" max="14604" width="27.85546875" style="171" bestFit="1" customWidth="1"/>
    <col min="14605" max="14605" width="22" style="171" customWidth="1"/>
    <col min="14606" max="14607" width="14" style="171"/>
    <col min="14608" max="14608" width="27.7109375" style="171" customWidth="1"/>
    <col min="14609" max="14609" width="31.140625" style="171" bestFit="1" customWidth="1"/>
    <col min="14610" max="14610" width="20.42578125" style="171" customWidth="1"/>
    <col min="14611" max="14611" width="53" style="171" customWidth="1"/>
    <col min="14612" max="14618" width="14" style="171"/>
    <col min="14619" max="14619" width="29.42578125" style="171" bestFit="1" customWidth="1"/>
    <col min="14620" max="14620" width="14" style="171"/>
    <col min="14621" max="14621" width="40.28515625" style="171" customWidth="1"/>
    <col min="14622" max="14635" width="14" style="171"/>
    <col min="14636" max="14636" width="22.28515625" style="171" bestFit="1" customWidth="1"/>
    <col min="14637" max="14637" width="43.7109375" style="171" customWidth="1"/>
    <col min="14638" max="14638" width="16.140625" style="171" bestFit="1" customWidth="1"/>
    <col min="14639" max="14639" width="18" style="171" bestFit="1" customWidth="1"/>
    <col min="14640" max="14640" width="21" style="171" bestFit="1" customWidth="1"/>
    <col min="14641" max="14641" width="16" style="171" bestFit="1" customWidth="1"/>
    <col min="14642" max="14848" width="14" style="171"/>
    <col min="14849" max="14849" width="29.28515625" style="171" bestFit="1" customWidth="1"/>
    <col min="14850" max="14852" width="14" style="171"/>
    <col min="14853" max="14853" width="18.28515625" style="171" bestFit="1" customWidth="1"/>
    <col min="14854" max="14859" width="14" style="171"/>
    <col min="14860" max="14860" width="27.85546875" style="171" bestFit="1" customWidth="1"/>
    <col min="14861" max="14861" width="22" style="171" customWidth="1"/>
    <col min="14862" max="14863" width="14" style="171"/>
    <col min="14864" max="14864" width="27.7109375" style="171" customWidth="1"/>
    <col min="14865" max="14865" width="31.140625" style="171" bestFit="1" customWidth="1"/>
    <col min="14866" max="14866" width="20.42578125" style="171" customWidth="1"/>
    <col min="14867" max="14867" width="53" style="171" customWidth="1"/>
    <col min="14868" max="14874" width="14" style="171"/>
    <col min="14875" max="14875" width="29.42578125" style="171" bestFit="1" customWidth="1"/>
    <col min="14876" max="14876" width="14" style="171"/>
    <col min="14877" max="14877" width="40.28515625" style="171" customWidth="1"/>
    <col min="14878" max="14891" width="14" style="171"/>
    <col min="14892" max="14892" width="22.28515625" style="171" bestFit="1" customWidth="1"/>
    <col min="14893" max="14893" width="43.7109375" style="171" customWidth="1"/>
    <col min="14894" max="14894" width="16.140625" style="171" bestFit="1" customWidth="1"/>
    <col min="14895" max="14895" width="18" style="171" bestFit="1" customWidth="1"/>
    <col min="14896" max="14896" width="21" style="171" bestFit="1" customWidth="1"/>
    <col min="14897" max="14897" width="16" style="171" bestFit="1" customWidth="1"/>
    <col min="14898" max="15104" width="14" style="171"/>
    <col min="15105" max="15105" width="29.28515625" style="171" bestFit="1" customWidth="1"/>
    <col min="15106" max="15108" width="14" style="171"/>
    <col min="15109" max="15109" width="18.28515625" style="171" bestFit="1" customWidth="1"/>
    <col min="15110" max="15115" width="14" style="171"/>
    <col min="15116" max="15116" width="27.85546875" style="171" bestFit="1" customWidth="1"/>
    <col min="15117" max="15117" width="22" style="171" customWidth="1"/>
    <col min="15118" max="15119" width="14" style="171"/>
    <col min="15120" max="15120" width="27.7109375" style="171" customWidth="1"/>
    <col min="15121" max="15121" width="31.140625" style="171" bestFit="1" customWidth="1"/>
    <col min="15122" max="15122" width="20.42578125" style="171" customWidth="1"/>
    <col min="15123" max="15123" width="53" style="171" customWidth="1"/>
    <col min="15124" max="15130" width="14" style="171"/>
    <col min="15131" max="15131" width="29.42578125" style="171" bestFit="1" customWidth="1"/>
    <col min="15132" max="15132" width="14" style="171"/>
    <col min="15133" max="15133" width="40.28515625" style="171" customWidth="1"/>
    <col min="15134" max="15147" width="14" style="171"/>
    <col min="15148" max="15148" width="22.28515625" style="171" bestFit="1" customWidth="1"/>
    <col min="15149" max="15149" width="43.7109375" style="171" customWidth="1"/>
    <col min="15150" max="15150" width="16.140625" style="171" bestFit="1" customWidth="1"/>
    <col min="15151" max="15151" width="18" style="171" bestFit="1" customWidth="1"/>
    <col min="15152" max="15152" width="21" style="171" bestFit="1" customWidth="1"/>
    <col min="15153" max="15153" width="16" style="171" bestFit="1" customWidth="1"/>
    <col min="15154" max="15360" width="14" style="171"/>
    <col min="15361" max="15361" width="29.28515625" style="171" bestFit="1" customWidth="1"/>
    <col min="15362" max="15364" width="14" style="171"/>
    <col min="15365" max="15365" width="18.28515625" style="171" bestFit="1" customWidth="1"/>
    <col min="15366" max="15371" width="14" style="171"/>
    <col min="15372" max="15372" width="27.85546875" style="171" bestFit="1" customWidth="1"/>
    <col min="15373" max="15373" width="22" style="171" customWidth="1"/>
    <col min="15374" max="15375" width="14" style="171"/>
    <col min="15376" max="15376" width="27.7109375" style="171" customWidth="1"/>
    <col min="15377" max="15377" width="31.140625" style="171" bestFit="1" customWidth="1"/>
    <col min="15378" max="15378" width="20.42578125" style="171" customWidth="1"/>
    <col min="15379" max="15379" width="53" style="171" customWidth="1"/>
    <col min="15380" max="15386" width="14" style="171"/>
    <col min="15387" max="15387" width="29.42578125" style="171" bestFit="1" customWidth="1"/>
    <col min="15388" max="15388" width="14" style="171"/>
    <col min="15389" max="15389" width="40.28515625" style="171" customWidth="1"/>
    <col min="15390" max="15403" width="14" style="171"/>
    <col min="15404" max="15404" width="22.28515625" style="171" bestFit="1" customWidth="1"/>
    <col min="15405" max="15405" width="43.7109375" style="171" customWidth="1"/>
    <col min="15406" max="15406" width="16.140625" style="171" bestFit="1" customWidth="1"/>
    <col min="15407" max="15407" width="18" style="171" bestFit="1" customWidth="1"/>
    <col min="15408" max="15408" width="21" style="171" bestFit="1" customWidth="1"/>
    <col min="15409" max="15409" width="16" style="171" bestFit="1" customWidth="1"/>
    <col min="15410" max="15616" width="14" style="171"/>
    <col min="15617" max="15617" width="29.28515625" style="171" bestFit="1" customWidth="1"/>
    <col min="15618" max="15620" width="14" style="171"/>
    <col min="15621" max="15621" width="18.28515625" style="171" bestFit="1" customWidth="1"/>
    <col min="15622" max="15627" width="14" style="171"/>
    <col min="15628" max="15628" width="27.85546875" style="171" bestFit="1" customWidth="1"/>
    <col min="15629" max="15629" width="22" style="171" customWidth="1"/>
    <col min="15630" max="15631" width="14" style="171"/>
    <col min="15632" max="15632" width="27.7109375" style="171" customWidth="1"/>
    <col min="15633" max="15633" width="31.140625" style="171" bestFit="1" customWidth="1"/>
    <col min="15634" max="15634" width="20.42578125" style="171" customWidth="1"/>
    <col min="15635" max="15635" width="53" style="171" customWidth="1"/>
    <col min="15636" max="15642" width="14" style="171"/>
    <col min="15643" max="15643" width="29.42578125" style="171" bestFit="1" customWidth="1"/>
    <col min="15644" max="15644" width="14" style="171"/>
    <col min="15645" max="15645" width="40.28515625" style="171" customWidth="1"/>
    <col min="15646" max="15659" width="14" style="171"/>
    <col min="15660" max="15660" width="22.28515625" style="171" bestFit="1" customWidth="1"/>
    <col min="15661" max="15661" width="43.7109375" style="171" customWidth="1"/>
    <col min="15662" max="15662" width="16.140625" style="171" bestFit="1" customWidth="1"/>
    <col min="15663" max="15663" width="18" style="171" bestFit="1" customWidth="1"/>
    <col min="15664" max="15664" width="21" style="171" bestFit="1" customWidth="1"/>
    <col min="15665" max="15665" width="16" style="171" bestFit="1" customWidth="1"/>
    <col min="15666" max="15872" width="14" style="171"/>
    <col min="15873" max="15873" width="29.28515625" style="171" bestFit="1" customWidth="1"/>
    <col min="15874" max="15876" width="14" style="171"/>
    <col min="15877" max="15877" width="18.28515625" style="171" bestFit="1" customWidth="1"/>
    <col min="15878" max="15883" width="14" style="171"/>
    <col min="15884" max="15884" width="27.85546875" style="171" bestFit="1" customWidth="1"/>
    <col min="15885" max="15885" width="22" style="171" customWidth="1"/>
    <col min="15886" max="15887" width="14" style="171"/>
    <col min="15888" max="15888" width="27.7109375" style="171" customWidth="1"/>
    <col min="15889" max="15889" width="31.140625" style="171" bestFit="1" customWidth="1"/>
    <col min="15890" max="15890" width="20.42578125" style="171" customWidth="1"/>
    <col min="15891" max="15891" width="53" style="171" customWidth="1"/>
    <col min="15892" max="15898" width="14" style="171"/>
    <col min="15899" max="15899" width="29.42578125" style="171" bestFit="1" customWidth="1"/>
    <col min="15900" max="15900" width="14" style="171"/>
    <col min="15901" max="15901" width="40.28515625" style="171" customWidth="1"/>
    <col min="15902" max="15915" width="14" style="171"/>
    <col min="15916" max="15916" width="22.28515625" style="171" bestFit="1" customWidth="1"/>
    <col min="15917" max="15917" width="43.7109375" style="171" customWidth="1"/>
    <col min="15918" max="15918" width="16.140625" style="171" bestFit="1" customWidth="1"/>
    <col min="15919" max="15919" width="18" style="171" bestFit="1" customWidth="1"/>
    <col min="15920" max="15920" width="21" style="171" bestFit="1" customWidth="1"/>
    <col min="15921" max="15921" width="16" style="171" bestFit="1" customWidth="1"/>
    <col min="15922" max="16128" width="14" style="171"/>
    <col min="16129" max="16129" width="29.28515625" style="171" bestFit="1" customWidth="1"/>
    <col min="16130" max="16132" width="14" style="171"/>
    <col min="16133" max="16133" width="18.28515625" style="171" bestFit="1" customWidth="1"/>
    <col min="16134" max="16139" width="14" style="171"/>
    <col min="16140" max="16140" width="27.85546875" style="171" bestFit="1" customWidth="1"/>
    <col min="16141" max="16141" width="22" style="171" customWidth="1"/>
    <col min="16142" max="16143" width="14" style="171"/>
    <col min="16144" max="16144" width="27.7109375" style="171" customWidth="1"/>
    <col min="16145" max="16145" width="31.140625" style="171" bestFit="1" customWidth="1"/>
    <col min="16146" max="16146" width="20.42578125" style="171" customWidth="1"/>
    <col min="16147" max="16147" width="53" style="171" customWidth="1"/>
    <col min="16148" max="16154" width="14" style="171"/>
    <col min="16155" max="16155" width="29.42578125" style="171" bestFit="1" customWidth="1"/>
    <col min="16156" max="16156" width="14" style="171"/>
    <col min="16157" max="16157" width="40.28515625" style="171" customWidth="1"/>
    <col min="16158" max="16171" width="14" style="171"/>
    <col min="16172" max="16172" width="22.28515625" style="171" bestFit="1" customWidth="1"/>
    <col min="16173" max="16173" width="43.7109375" style="171" customWidth="1"/>
    <col min="16174" max="16174" width="16.140625" style="171" bestFit="1" customWidth="1"/>
    <col min="16175" max="16175" width="18" style="171" bestFit="1" customWidth="1"/>
    <col min="16176" max="16176" width="21" style="171" bestFit="1" customWidth="1"/>
    <col min="16177" max="16177" width="16" style="171" bestFit="1" customWidth="1"/>
    <col min="16178" max="16384" width="14" style="171"/>
  </cols>
  <sheetData>
    <row r="1" spans="1:53" ht="20.25" customHeight="1" x14ac:dyDescent="0.2">
      <c r="AU1" s="124" t="s">
        <v>1262</v>
      </c>
      <c r="AV1" s="124" t="s">
        <v>1263</v>
      </c>
      <c r="AW1" s="124" t="s">
        <v>1264</v>
      </c>
    </row>
    <row r="2" spans="1:53" ht="18" customHeight="1" x14ac:dyDescent="0.2">
      <c r="AU2" s="124" t="s">
        <v>1262</v>
      </c>
      <c r="AV2" s="124" t="s">
        <v>1263</v>
      </c>
      <c r="AW2" s="124" t="s">
        <v>1264</v>
      </c>
    </row>
    <row r="3" spans="1:53" ht="18.75" customHeight="1" x14ac:dyDescent="0.2">
      <c r="AU3" s="124" t="s">
        <v>1262</v>
      </c>
      <c r="AV3" s="124" t="s">
        <v>1263</v>
      </c>
      <c r="AW3" s="124" t="s">
        <v>1264</v>
      </c>
    </row>
    <row r="4" spans="1:53" ht="33.75" customHeight="1" x14ac:dyDescent="0.2">
      <c r="AU4" s="126" t="s">
        <v>1265</v>
      </c>
      <c r="AV4" s="126" t="s">
        <v>1266</v>
      </c>
      <c r="AW4" s="126" t="s">
        <v>1267</v>
      </c>
    </row>
    <row r="5" spans="1:53" s="172" customFormat="1" ht="48" customHeight="1" x14ac:dyDescent="0.2">
      <c r="A5" s="120" t="s">
        <v>1271</v>
      </c>
      <c r="B5" s="120" t="s">
        <v>1272</v>
      </c>
      <c r="C5" s="120" t="s">
        <v>7</v>
      </c>
      <c r="D5" s="120" t="s">
        <v>5</v>
      </c>
      <c r="E5" s="121" t="s">
        <v>1190</v>
      </c>
      <c r="F5" s="143" t="s">
        <v>1191</v>
      </c>
      <c r="G5" s="144" t="s">
        <v>1192</v>
      </c>
      <c r="H5" s="144" t="s">
        <v>1193</v>
      </c>
      <c r="I5" s="145" t="s">
        <v>1194</v>
      </c>
      <c r="J5" s="146" t="s">
        <v>1195</v>
      </c>
      <c r="K5" s="146" t="s">
        <v>1196</v>
      </c>
      <c r="L5" s="146" t="s">
        <v>1197</v>
      </c>
      <c r="M5" s="146" t="s">
        <v>1198</v>
      </c>
      <c r="N5" s="146" t="s">
        <v>1199</v>
      </c>
      <c r="O5" s="146" t="s">
        <v>1200</v>
      </c>
      <c r="P5" s="147" t="s">
        <v>1201</v>
      </c>
      <c r="Q5" s="148" t="s">
        <v>1213</v>
      </c>
      <c r="R5" s="146" t="s">
        <v>1214</v>
      </c>
      <c r="S5" s="149" t="s">
        <v>1215</v>
      </c>
      <c r="T5" s="150" t="s">
        <v>1216</v>
      </c>
      <c r="U5" s="150" t="s">
        <v>1217</v>
      </c>
      <c r="V5" s="150" t="s">
        <v>1218</v>
      </c>
      <c r="W5" s="150" t="s">
        <v>1219</v>
      </c>
      <c r="X5" s="150" t="s">
        <v>1220</v>
      </c>
      <c r="Y5" s="150" t="s">
        <v>1221</v>
      </c>
      <c r="Z5" s="150" t="s">
        <v>1222</v>
      </c>
      <c r="AA5" s="151" t="s">
        <v>1223</v>
      </c>
      <c r="AB5" s="151" t="s">
        <v>1224</v>
      </c>
      <c r="AC5" s="152" t="s">
        <v>1233</v>
      </c>
      <c r="AD5" s="152" t="s">
        <v>1234</v>
      </c>
      <c r="AE5" s="152" t="s">
        <v>1235</v>
      </c>
      <c r="AF5" s="152" t="s">
        <v>1236</v>
      </c>
      <c r="AG5" s="153" t="s">
        <v>1237</v>
      </c>
      <c r="AH5" s="154" t="s">
        <v>1238</v>
      </c>
      <c r="AI5" s="154" t="s">
        <v>1239</v>
      </c>
      <c r="AJ5" s="154" t="s">
        <v>1240</v>
      </c>
      <c r="AK5" s="155" t="s">
        <v>1241</v>
      </c>
      <c r="AL5" s="156" t="s">
        <v>1242</v>
      </c>
      <c r="AM5" s="156" t="s">
        <v>1243</v>
      </c>
      <c r="AN5" s="157" t="s">
        <v>1244</v>
      </c>
      <c r="AO5" s="158" t="s">
        <v>1251</v>
      </c>
      <c r="AP5" s="157" t="s">
        <v>1252</v>
      </c>
      <c r="AQ5" s="157" t="s">
        <v>1253</v>
      </c>
      <c r="AR5" s="150" t="s">
        <v>1254</v>
      </c>
      <c r="AS5" s="149" t="s">
        <v>1255</v>
      </c>
      <c r="AT5" s="159" t="s">
        <v>1256</v>
      </c>
      <c r="AU5" s="159" t="s">
        <v>1268</v>
      </c>
      <c r="AV5" s="159" t="s">
        <v>1269</v>
      </c>
      <c r="AW5" s="159" t="s">
        <v>1270</v>
      </c>
      <c r="AX5" s="145" t="s">
        <v>1194</v>
      </c>
      <c r="AY5" s="160" t="s">
        <v>1273</v>
      </c>
      <c r="AZ5" s="160" t="s">
        <v>1274</v>
      </c>
      <c r="BA5" s="150" t="s">
        <v>1275</v>
      </c>
    </row>
    <row r="6" spans="1:53" s="142" customFormat="1" ht="90.75" customHeight="1" x14ac:dyDescent="0.2">
      <c r="A6" s="139"/>
      <c r="B6" s="139"/>
      <c r="C6" s="139"/>
      <c r="D6" s="139"/>
      <c r="E6" s="140" t="s">
        <v>1202</v>
      </c>
      <c r="F6" s="140" t="s">
        <v>1203</v>
      </c>
      <c r="G6" s="140" t="s">
        <v>1204</v>
      </c>
      <c r="H6" s="140" t="s">
        <v>1205</v>
      </c>
      <c r="I6" s="140" t="s">
        <v>1206</v>
      </c>
      <c r="J6" s="140" t="s">
        <v>1207</v>
      </c>
      <c r="K6" s="140" t="s">
        <v>1208</v>
      </c>
      <c r="L6" s="140" t="s">
        <v>1360</v>
      </c>
      <c r="M6" s="141" t="s">
        <v>1209</v>
      </c>
      <c r="N6" s="140" t="s">
        <v>1210</v>
      </c>
      <c r="O6" s="140" t="s">
        <v>1211</v>
      </c>
      <c r="P6" s="140" t="s">
        <v>1212</v>
      </c>
      <c r="Q6" s="140" t="s">
        <v>1225</v>
      </c>
      <c r="R6" s="140" t="s">
        <v>1226</v>
      </c>
      <c r="S6" s="140" t="s">
        <v>1227</v>
      </c>
      <c r="T6" s="139"/>
      <c r="U6" s="139"/>
      <c r="V6" s="140" t="s">
        <v>1228</v>
      </c>
      <c r="W6" s="140" t="s">
        <v>1229</v>
      </c>
      <c r="X6" s="140" t="s">
        <v>1230</v>
      </c>
      <c r="Y6" s="139"/>
      <c r="Z6" s="140" t="s">
        <v>1230</v>
      </c>
      <c r="AA6" s="140" t="s">
        <v>1231</v>
      </c>
      <c r="AB6" s="140" t="s">
        <v>1232</v>
      </c>
      <c r="AC6" s="140" t="s">
        <v>1245</v>
      </c>
      <c r="AD6" s="139"/>
      <c r="AE6" s="139"/>
      <c r="AF6" s="139"/>
      <c r="AG6" s="140" t="s">
        <v>1246</v>
      </c>
      <c r="AH6" s="139"/>
      <c r="AI6" s="139"/>
      <c r="AJ6" s="139"/>
      <c r="AK6" s="140" t="s">
        <v>1247</v>
      </c>
      <c r="AL6" s="140" t="s">
        <v>1248</v>
      </c>
      <c r="AM6" s="140" t="s">
        <v>1249</v>
      </c>
      <c r="AN6" s="140" t="s">
        <v>1250</v>
      </c>
      <c r="AO6" s="140" t="s">
        <v>1257</v>
      </c>
      <c r="AP6" s="140" t="s">
        <v>1258</v>
      </c>
      <c r="AQ6" s="140" t="s">
        <v>1259</v>
      </c>
      <c r="AR6" s="140" t="s">
        <v>1260</v>
      </c>
      <c r="AS6" s="140" t="s">
        <v>1279</v>
      </c>
      <c r="AT6" s="140" t="s">
        <v>1261</v>
      </c>
      <c r="AU6" s="138"/>
      <c r="AV6" s="138"/>
      <c r="AW6" s="138"/>
      <c r="AX6" s="139"/>
      <c r="AY6" s="139"/>
      <c r="AZ6" s="139"/>
      <c r="BA6" s="139"/>
    </row>
    <row r="7" spans="1:53" s="142" customFormat="1" ht="54.75" customHeight="1" x14ac:dyDescent="0.2">
      <c r="A7" s="173"/>
      <c r="B7" s="173"/>
      <c r="C7" s="173"/>
      <c r="D7" s="173"/>
      <c r="E7" s="140"/>
      <c r="F7" s="140"/>
      <c r="G7" s="140"/>
      <c r="H7" s="140"/>
      <c r="I7" s="140"/>
      <c r="J7" s="140"/>
      <c r="K7" s="140"/>
      <c r="L7" s="174"/>
      <c r="M7" s="141"/>
      <c r="N7" s="140"/>
      <c r="O7" s="140"/>
      <c r="P7" s="140"/>
      <c r="Q7" s="140"/>
      <c r="R7" s="140"/>
      <c r="S7" s="174"/>
      <c r="T7" s="139"/>
      <c r="U7" s="139"/>
      <c r="V7" s="140"/>
      <c r="W7" s="140"/>
      <c r="X7" s="140"/>
      <c r="Y7" s="139"/>
      <c r="Z7" s="140"/>
      <c r="AA7" s="174"/>
      <c r="AB7" s="140"/>
      <c r="AC7" s="174"/>
      <c r="AD7" s="139"/>
      <c r="AE7" s="139"/>
      <c r="AF7" s="139"/>
      <c r="AG7" s="140"/>
      <c r="AH7" s="139"/>
      <c r="AI7" s="139"/>
      <c r="AJ7" s="139"/>
      <c r="AK7" s="140"/>
      <c r="AL7" s="140"/>
      <c r="AM7" s="140"/>
      <c r="AN7" s="140"/>
      <c r="AO7" s="140"/>
      <c r="AP7" s="140"/>
      <c r="AQ7" s="140"/>
      <c r="AR7" s="140"/>
      <c r="AS7" s="140"/>
      <c r="AT7" s="140"/>
      <c r="AU7" s="138"/>
      <c r="AV7" s="138"/>
      <c r="AW7" s="138"/>
      <c r="AX7" s="139"/>
      <c r="AY7" s="139"/>
      <c r="AZ7" s="139"/>
      <c r="BA7" s="139"/>
    </row>
    <row r="8" spans="1:53" ht="21.75" customHeight="1" x14ac:dyDescent="0.2">
      <c r="A8" s="135" t="s">
        <v>1361</v>
      </c>
      <c r="B8" s="136">
        <v>47874</v>
      </c>
      <c r="C8" s="136">
        <v>123456789</v>
      </c>
      <c r="D8" s="136">
        <v>123456</v>
      </c>
      <c r="E8" s="122"/>
      <c r="F8" s="122"/>
      <c r="G8" s="122"/>
      <c r="H8" s="122"/>
      <c r="I8" s="122"/>
      <c r="J8" s="122"/>
      <c r="K8" s="122"/>
      <c r="L8" s="136" t="s">
        <v>1276</v>
      </c>
      <c r="M8" s="122"/>
      <c r="N8" s="122"/>
      <c r="O8" s="122"/>
      <c r="P8" s="122"/>
      <c r="Q8" s="122"/>
      <c r="R8" s="122"/>
      <c r="S8" s="136" t="s">
        <v>1182</v>
      </c>
      <c r="T8" s="122"/>
      <c r="U8" s="122"/>
      <c r="V8" s="122"/>
      <c r="W8" s="122"/>
      <c r="X8" s="122"/>
      <c r="Y8" s="122"/>
      <c r="Z8" s="122"/>
      <c r="AA8" s="136" t="s">
        <v>3</v>
      </c>
      <c r="AB8" s="122"/>
      <c r="AC8" s="137">
        <v>500</v>
      </c>
      <c r="AD8" s="122">
        <v>250</v>
      </c>
      <c r="AE8" s="122">
        <v>250</v>
      </c>
      <c r="AF8" s="122"/>
      <c r="AG8" s="122"/>
      <c r="AH8" s="122"/>
      <c r="AI8" s="131"/>
      <c r="AJ8" s="122"/>
      <c r="AK8" s="122">
        <v>4</v>
      </c>
      <c r="AL8" s="134" t="s">
        <v>1277</v>
      </c>
      <c r="AM8" s="134" t="s">
        <v>1278</v>
      </c>
      <c r="AN8" s="122"/>
      <c r="AO8" s="123"/>
      <c r="AP8" s="123"/>
      <c r="AQ8" s="123"/>
      <c r="AR8" s="123"/>
      <c r="AS8" s="136" t="s">
        <v>1362</v>
      </c>
      <c r="AT8" s="123"/>
      <c r="AU8" s="124"/>
      <c r="AV8" s="124"/>
      <c r="AW8" s="124"/>
      <c r="AX8" s="122"/>
      <c r="AY8" s="122"/>
      <c r="AZ8" s="122"/>
      <c r="BA8" s="122"/>
    </row>
    <row r="9" spans="1:53" ht="27.75" customHeight="1" x14ac:dyDescent="0.2">
      <c r="A9" s="135" t="s">
        <v>1361</v>
      </c>
      <c r="B9" s="136">
        <v>47874</v>
      </c>
      <c r="C9" s="136">
        <v>123456789</v>
      </c>
      <c r="D9" s="136">
        <v>123456</v>
      </c>
      <c r="E9" s="122"/>
      <c r="F9" s="122"/>
      <c r="G9" s="122"/>
      <c r="H9" s="122"/>
      <c r="I9" s="122"/>
      <c r="J9" s="122"/>
      <c r="K9" s="122"/>
      <c r="L9" s="136" t="s">
        <v>1276</v>
      </c>
      <c r="M9" s="122"/>
      <c r="N9" s="122"/>
      <c r="O9" s="122"/>
      <c r="P9" s="122"/>
      <c r="Q9" s="122"/>
      <c r="R9" s="122"/>
      <c r="S9" s="136" t="s">
        <v>1182</v>
      </c>
      <c r="T9" s="122"/>
      <c r="U9" s="122"/>
      <c r="V9" s="122"/>
      <c r="W9" s="122"/>
      <c r="X9" s="122"/>
      <c r="Y9" s="122"/>
      <c r="Z9" s="122"/>
      <c r="AA9" s="136" t="s">
        <v>1187</v>
      </c>
      <c r="AB9" s="122"/>
      <c r="AC9" s="137">
        <v>418</v>
      </c>
      <c r="AD9" s="122">
        <v>209</v>
      </c>
      <c r="AE9" s="122">
        <v>209</v>
      </c>
      <c r="AF9" s="122"/>
      <c r="AG9" s="122"/>
      <c r="AH9" s="122"/>
      <c r="AI9" s="122"/>
      <c r="AJ9" s="122"/>
      <c r="AK9" s="122">
        <v>4</v>
      </c>
      <c r="AL9" s="134" t="s">
        <v>1277</v>
      </c>
      <c r="AM9" s="134" t="s">
        <v>1278</v>
      </c>
      <c r="AN9" s="122"/>
      <c r="AO9" s="123"/>
      <c r="AP9" s="123"/>
      <c r="AQ9" s="123"/>
      <c r="AR9" s="123"/>
      <c r="AS9" s="136" t="s">
        <v>17</v>
      </c>
      <c r="AT9" s="123"/>
      <c r="AU9" s="124"/>
      <c r="AV9" s="124"/>
      <c r="AW9" s="124"/>
      <c r="AX9" s="122"/>
      <c r="AY9" s="122"/>
      <c r="AZ9" s="122"/>
      <c r="BA9" s="122"/>
    </row>
    <row r="10" spans="1:53" ht="22.5" customHeight="1" x14ac:dyDescent="0.2">
      <c r="A10" s="135" t="s">
        <v>1361</v>
      </c>
      <c r="B10" s="136">
        <v>47874</v>
      </c>
      <c r="C10" s="136">
        <v>123456789</v>
      </c>
      <c r="D10" s="136">
        <v>123456</v>
      </c>
      <c r="E10" s="122"/>
      <c r="F10" s="122"/>
      <c r="G10" s="122"/>
      <c r="H10" s="122"/>
      <c r="I10" s="122"/>
      <c r="J10" s="122"/>
      <c r="K10" s="122"/>
      <c r="L10" s="136" t="s">
        <v>1276</v>
      </c>
      <c r="M10" s="122"/>
      <c r="N10" s="122"/>
      <c r="O10" s="122"/>
      <c r="P10" s="122"/>
      <c r="Q10" s="122"/>
      <c r="R10" s="122"/>
      <c r="S10" s="136" t="s">
        <v>1182</v>
      </c>
      <c r="T10" s="122"/>
      <c r="U10" s="122"/>
      <c r="V10" s="122"/>
      <c r="W10" s="122"/>
      <c r="X10" s="122"/>
      <c r="Y10" s="122"/>
      <c r="Z10" s="122"/>
      <c r="AA10" s="136" t="s">
        <v>6</v>
      </c>
      <c r="AB10" s="122"/>
      <c r="AC10" s="137">
        <v>250</v>
      </c>
      <c r="AD10" s="122">
        <v>125</v>
      </c>
      <c r="AE10" s="161">
        <v>125</v>
      </c>
      <c r="AF10" s="132"/>
      <c r="AG10" s="133"/>
      <c r="AH10" s="133"/>
      <c r="AI10" s="122"/>
      <c r="AJ10" s="122"/>
      <c r="AK10" s="122">
        <v>4</v>
      </c>
      <c r="AL10" s="134" t="s">
        <v>1277</v>
      </c>
      <c r="AM10" s="134" t="s">
        <v>1278</v>
      </c>
      <c r="AN10" s="122"/>
      <c r="AO10" s="123"/>
      <c r="AP10" s="123"/>
      <c r="AQ10" s="123"/>
      <c r="AR10" s="123"/>
      <c r="AS10" s="136" t="s">
        <v>70</v>
      </c>
      <c r="AT10" s="123"/>
      <c r="AU10" s="126"/>
      <c r="AV10" s="126"/>
      <c r="AW10" s="126"/>
      <c r="AX10" s="122"/>
      <c r="AY10" s="122"/>
      <c r="AZ10" s="122"/>
      <c r="BA10" s="122"/>
    </row>
    <row r="11" spans="1:53" ht="12.75" x14ac:dyDescent="0.2">
      <c r="A11" s="135" t="s">
        <v>1361</v>
      </c>
      <c r="B11" s="136">
        <v>47874</v>
      </c>
      <c r="C11" s="136">
        <v>123456789</v>
      </c>
      <c r="D11" s="136">
        <v>123456</v>
      </c>
      <c r="L11" s="136" t="s">
        <v>1276</v>
      </c>
      <c r="S11" s="136" t="s">
        <v>1182</v>
      </c>
      <c r="AA11" s="136" t="e">
        <v>#REF!</v>
      </c>
      <c r="AC11" s="137" t="e">
        <v>#REF!</v>
      </c>
      <c r="AO11" s="125"/>
      <c r="AP11" s="125"/>
      <c r="AQ11" s="125"/>
      <c r="AR11" s="125"/>
      <c r="AS11" s="136" t="e">
        <v>#REF!</v>
      </c>
      <c r="AT11" s="125"/>
    </row>
    <row r="12" spans="1:53" ht="12.75" x14ac:dyDescent="0.2">
      <c r="A12" s="135" t="s">
        <v>1361</v>
      </c>
      <c r="B12" s="136">
        <v>47874</v>
      </c>
      <c r="C12" s="136">
        <v>123456789</v>
      </c>
      <c r="D12" s="136">
        <v>123456</v>
      </c>
      <c r="L12" s="136" t="s">
        <v>1276</v>
      </c>
      <c r="S12" s="136" t="s">
        <v>1182</v>
      </c>
      <c r="AA12" s="136" t="e">
        <v>#REF!</v>
      </c>
      <c r="AC12" s="137" t="e">
        <v>#REF!</v>
      </c>
      <c r="AR12" s="127"/>
      <c r="AS12" s="136" t="e">
        <v>#REF!</v>
      </c>
      <c r="AT12" s="128"/>
      <c r="AU12" s="128"/>
      <c r="AV12" s="128"/>
      <c r="AW12" s="128"/>
      <c r="AX12" s="128"/>
    </row>
    <row r="13" spans="1:53" ht="12.75" x14ac:dyDescent="0.2">
      <c r="A13" s="135" t="s">
        <v>1361</v>
      </c>
      <c r="B13" s="136">
        <v>47874</v>
      </c>
      <c r="C13" s="136">
        <v>123456789</v>
      </c>
      <c r="D13" s="136">
        <v>123456</v>
      </c>
      <c r="L13" s="136" t="s">
        <v>1276</v>
      </c>
      <c r="S13" s="136" t="s">
        <v>1182</v>
      </c>
      <c r="AA13" s="136" t="e">
        <v>#REF!</v>
      </c>
      <c r="AC13" s="137" t="e">
        <v>#REF!</v>
      </c>
      <c r="AR13" s="127"/>
      <c r="AS13" s="136" t="e">
        <v>#REF!</v>
      </c>
      <c r="AT13" s="128"/>
      <c r="AU13" s="128"/>
      <c r="AV13" s="128"/>
      <c r="AW13" s="128"/>
      <c r="AX13" s="128"/>
    </row>
    <row r="14" spans="1:53" ht="12.75" x14ac:dyDescent="0.2">
      <c r="A14" s="135" t="s">
        <v>1361</v>
      </c>
      <c r="B14" s="136">
        <v>47874</v>
      </c>
      <c r="C14" s="136">
        <v>123456789</v>
      </c>
      <c r="D14" s="136">
        <v>123456</v>
      </c>
      <c r="L14" s="136" t="s">
        <v>1276</v>
      </c>
      <c r="S14" s="136" t="s">
        <v>1182</v>
      </c>
      <c r="AA14" s="136" t="e">
        <v>#REF!</v>
      </c>
      <c r="AC14" s="137" t="e">
        <v>#REF!</v>
      </c>
      <c r="AR14" s="127"/>
      <c r="AS14" s="136" t="e">
        <v>#REF!</v>
      </c>
      <c r="AT14" s="128"/>
      <c r="AU14" s="128"/>
      <c r="AV14" s="128"/>
      <c r="AW14" s="128"/>
      <c r="AX14" s="128"/>
    </row>
    <row r="15" spans="1:53" ht="12.75" x14ac:dyDescent="0.2">
      <c r="A15" s="135" t="s">
        <v>1361</v>
      </c>
      <c r="B15" s="136">
        <v>47874</v>
      </c>
      <c r="C15" s="136">
        <v>123456789</v>
      </c>
      <c r="D15" s="136">
        <v>123456</v>
      </c>
      <c r="L15" s="136" t="s">
        <v>1276</v>
      </c>
      <c r="S15" s="136" t="s">
        <v>1182</v>
      </c>
      <c r="AA15" s="136" t="e">
        <v>#REF!</v>
      </c>
      <c r="AC15" s="137" t="e">
        <v>#REF!</v>
      </c>
      <c r="AR15" s="129"/>
      <c r="AS15" s="136" t="e">
        <v>#REF!</v>
      </c>
      <c r="AT15" s="130"/>
      <c r="AU15" s="130"/>
      <c r="AV15" s="130"/>
      <c r="AW15" s="130"/>
      <c r="AX15" s="130"/>
    </row>
    <row r="16" spans="1:53" ht="12.75" x14ac:dyDescent="0.2">
      <c r="A16" s="135" t="s">
        <v>1361</v>
      </c>
      <c r="B16" s="136">
        <v>47874</v>
      </c>
      <c r="C16" s="136">
        <v>123456789</v>
      </c>
      <c r="D16" s="136">
        <v>123456</v>
      </c>
      <c r="L16" s="136" t="s">
        <v>1276</v>
      </c>
      <c r="S16" s="136" t="s">
        <v>1182</v>
      </c>
      <c r="AA16" s="136" t="e">
        <v>#REF!</v>
      </c>
      <c r="AC16" s="137" t="e">
        <v>#REF!</v>
      </c>
      <c r="AS16" s="136" t="e">
        <v>#REF!</v>
      </c>
    </row>
    <row r="17" spans="1:45" ht="12.75" x14ac:dyDescent="0.2">
      <c r="A17" s="135" t="s">
        <v>1361</v>
      </c>
      <c r="B17" s="136">
        <v>47874</v>
      </c>
      <c r="C17" s="136">
        <v>123456789</v>
      </c>
      <c r="D17" s="136">
        <v>123456</v>
      </c>
      <c r="L17" s="136" t="s">
        <v>1276</v>
      </c>
      <c r="S17" s="136" t="s">
        <v>1182</v>
      </c>
      <c r="AA17" s="136" t="e">
        <v>#REF!</v>
      </c>
      <c r="AC17" s="137" t="e">
        <v>#REF!</v>
      </c>
      <c r="AS17" s="136" t="e">
        <v>#REF!</v>
      </c>
    </row>
    <row r="18" spans="1:45" ht="12.75" x14ac:dyDescent="0.2">
      <c r="A18" s="135" t="s">
        <v>1361</v>
      </c>
      <c r="B18" s="136">
        <v>47874</v>
      </c>
      <c r="C18" s="136">
        <v>123456789</v>
      </c>
      <c r="D18" s="136">
        <v>123456</v>
      </c>
      <c r="L18" s="136" t="s">
        <v>1276</v>
      </c>
      <c r="S18" s="136" t="s">
        <v>1182</v>
      </c>
      <c r="AA18" s="136" t="e">
        <v>#REF!</v>
      </c>
      <c r="AC18" s="137" t="e">
        <v>#REF!</v>
      </c>
      <c r="AS18" s="136" t="e">
        <v>#REF!</v>
      </c>
    </row>
    <row r="19" spans="1:45" ht="12.75" x14ac:dyDescent="0.2">
      <c r="A19" s="135" t="s">
        <v>1361</v>
      </c>
      <c r="B19" s="136">
        <v>47874</v>
      </c>
      <c r="C19" s="136">
        <v>123456789</v>
      </c>
      <c r="D19" s="136">
        <v>123456</v>
      </c>
      <c r="L19" s="136" t="s">
        <v>1276</v>
      </c>
      <c r="S19" s="136" t="s">
        <v>1182</v>
      </c>
      <c r="AA19" s="136" t="e">
        <v>#REF!</v>
      </c>
      <c r="AC19" s="137" t="e">
        <v>#REF!</v>
      </c>
      <c r="AS19" s="136" t="e">
        <v>#REF!</v>
      </c>
    </row>
    <row r="20" spans="1:45" ht="12.75" x14ac:dyDescent="0.2">
      <c r="A20" s="135" t="s">
        <v>1361</v>
      </c>
      <c r="B20" s="136">
        <v>47874</v>
      </c>
      <c r="C20" s="136">
        <v>123456789</v>
      </c>
      <c r="D20" s="136">
        <v>123456</v>
      </c>
      <c r="L20" s="136" t="s">
        <v>1276</v>
      </c>
      <c r="S20" s="136" t="s">
        <v>1182</v>
      </c>
      <c r="AA20" s="136" t="e">
        <v>#REF!</v>
      </c>
      <c r="AC20" s="137" t="e">
        <v>#REF!</v>
      </c>
      <c r="AS20" s="136" t="e">
        <v>#REF!</v>
      </c>
    </row>
    <row r="21" spans="1:45" ht="12.75" x14ac:dyDescent="0.2">
      <c r="A21" s="135" t="s">
        <v>1361</v>
      </c>
      <c r="B21" s="136">
        <v>47874</v>
      </c>
      <c r="C21" s="136">
        <v>123456789</v>
      </c>
      <c r="D21" s="136">
        <v>123456</v>
      </c>
      <c r="L21" s="136" t="s">
        <v>1276</v>
      </c>
      <c r="S21" s="136" t="s">
        <v>1182</v>
      </c>
      <c r="AA21" s="136" t="e">
        <v>#REF!</v>
      </c>
      <c r="AC21" s="137" t="e">
        <v>#REF!</v>
      </c>
      <c r="AS21" s="136" t="e">
        <v>#REF!</v>
      </c>
    </row>
    <row r="22" spans="1:45" ht="12.75" x14ac:dyDescent="0.2">
      <c r="A22" s="135" t="s">
        <v>1361</v>
      </c>
      <c r="B22" s="136">
        <v>47874</v>
      </c>
      <c r="C22" s="136">
        <v>123456789</v>
      </c>
      <c r="D22" s="136">
        <v>123456</v>
      </c>
      <c r="L22" s="136" t="s">
        <v>1276</v>
      </c>
      <c r="S22" s="136" t="s">
        <v>1182</v>
      </c>
      <c r="AA22" s="136" t="e">
        <v>#REF!</v>
      </c>
      <c r="AC22" s="137" t="e">
        <v>#REF!</v>
      </c>
      <c r="AS22" s="136" t="e">
        <v>#REF!</v>
      </c>
    </row>
    <row r="23" spans="1:45" ht="12.75" x14ac:dyDescent="0.2">
      <c r="A23" s="135" t="s">
        <v>1361</v>
      </c>
      <c r="B23" s="136">
        <v>47874</v>
      </c>
      <c r="C23" s="136">
        <v>123456789</v>
      </c>
      <c r="D23" s="136">
        <v>123456</v>
      </c>
      <c r="L23" s="136" t="s">
        <v>1276</v>
      </c>
      <c r="S23" s="136" t="s">
        <v>1182</v>
      </c>
      <c r="AA23" s="136" t="e">
        <v>#REF!</v>
      </c>
      <c r="AC23" s="137" t="e">
        <v>#REF!</v>
      </c>
      <c r="AS23" s="136" t="e">
        <v>#REF!</v>
      </c>
    </row>
    <row r="24" spans="1:45" ht="12.75" x14ac:dyDescent="0.2">
      <c r="A24" s="135" t="s">
        <v>1361</v>
      </c>
      <c r="B24" s="136">
        <v>47874</v>
      </c>
      <c r="C24" s="136">
        <v>123456789</v>
      </c>
      <c r="D24" s="136">
        <v>123456</v>
      </c>
      <c r="L24" s="136" t="s">
        <v>1276</v>
      </c>
      <c r="S24" s="136" t="s">
        <v>1182</v>
      </c>
      <c r="AA24" s="136" t="e">
        <v>#REF!</v>
      </c>
      <c r="AC24" s="137" t="e">
        <v>#REF!</v>
      </c>
      <c r="AS24" s="136" t="e">
        <v>#REF!</v>
      </c>
    </row>
    <row r="25" spans="1:45" ht="12.75" x14ac:dyDescent="0.2">
      <c r="A25" s="135" t="s">
        <v>1361</v>
      </c>
      <c r="B25" s="136">
        <v>47874</v>
      </c>
      <c r="C25" s="136">
        <v>123456789</v>
      </c>
      <c r="D25" s="136">
        <v>123456</v>
      </c>
      <c r="L25" s="136" t="s">
        <v>1276</v>
      </c>
      <c r="S25" s="136" t="s">
        <v>1182</v>
      </c>
      <c r="AA25" s="136" t="e">
        <v>#REF!</v>
      </c>
      <c r="AC25" s="137" t="e">
        <v>#REF!</v>
      </c>
      <c r="AS25" s="136" t="e">
        <v>#REF!</v>
      </c>
    </row>
    <row r="26" spans="1:45" ht="12.75" x14ac:dyDescent="0.2">
      <c r="A26" s="135" t="s">
        <v>1361</v>
      </c>
      <c r="B26" s="136">
        <v>47874</v>
      </c>
      <c r="C26" s="136">
        <v>123456789</v>
      </c>
      <c r="D26" s="136">
        <v>123456</v>
      </c>
      <c r="L26" s="136" t="s">
        <v>1276</v>
      </c>
      <c r="S26" s="136" t="s">
        <v>1182</v>
      </c>
      <c r="AA26" s="136" t="e">
        <v>#REF!</v>
      </c>
      <c r="AC26" s="137" t="e">
        <v>#REF!</v>
      </c>
      <c r="AS26" s="136" t="e">
        <v>#REF!</v>
      </c>
    </row>
    <row r="27" spans="1:45" ht="12.75" x14ac:dyDescent="0.2">
      <c r="A27" s="135" t="s">
        <v>1361</v>
      </c>
      <c r="B27" s="136">
        <v>47874</v>
      </c>
      <c r="C27" s="136">
        <v>123456789</v>
      </c>
      <c r="D27" s="136">
        <v>123456</v>
      </c>
      <c r="L27" s="136" t="s">
        <v>1276</v>
      </c>
      <c r="S27" s="136" t="s">
        <v>1182</v>
      </c>
      <c r="AA27" s="136" t="e">
        <v>#REF!</v>
      </c>
      <c r="AC27" s="137" t="e">
        <v>#REF!</v>
      </c>
      <c r="AS27" s="136" t="e">
        <v>#REF!</v>
      </c>
    </row>
    <row r="28" spans="1:45" ht="12.75" x14ac:dyDescent="0.2">
      <c r="A28" s="135" t="s">
        <v>1361</v>
      </c>
      <c r="B28" s="136">
        <v>47874</v>
      </c>
      <c r="C28" s="136">
        <v>123456789</v>
      </c>
      <c r="D28" s="136">
        <v>123456</v>
      </c>
      <c r="L28" s="136" t="s">
        <v>1276</v>
      </c>
      <c r="S28" s="136" t="s">
        <v>1182</v>
      </c>
      <c r="AA28" s="136" t="e">
        <v>#REF!</v>
      </c>
      <c r="AC28" s="137" t="e">
        <v>#REF!</v>
      </c>
      <c r="AS28" s="136" t="e">
        <v>#REF!</v>
      </c>
    </row>
    <row r="29" spans="1:45" ht="12.75" x14ac:dyDescent="0.2">
      <c r="A29" s="135" t="s">
        <v>1361</v>
      </c>
      <c r="B29" s="136">
        <v>47874</v>
      </c>
      <c r="C29" s="136">
        <v>123456789</v>
      </c>
      <c r="D29" s="136">
        <v>123456</v>
      </c>
      <c r="L29" s="136" t="s">
        <v>1276</v>
      </c>
      <c r="S29" s="136" t="s">
        <v>1182</v>
      </c>
      <c r="AA29" s="136" t="e">
        <v>#REF!</v>
      </c>
      <c r="AC29" s="137" t="e">
        <v>#REF!</v>
      </c>
      <c r="AS29" s="136" t="e">
        <v>#REF!</v>
      </c>
    </row>
    <row r="30" spans="1:45" ht="12.75" x14ac:dyDescent="0.2">
      <c r="A30" s="135" t="s">
        <v>1361</v>
      </c>
      <c r="B30" s="136">
        <v>47874</v>
      </c>
      <c r="C30" s="136">
        <v>123456789</v>
      </c>
      <c r="D30" s="136">
        <v>123456</v>
      </c>
      <c r="L30" s="136" t="s">
        <v>1276</v>
      </c>
      <c r="S30" s="136" t="s">
        <v>1182</v>
      </c>
      <c r="AA30" s="136" t="e">
        <v>#REF!</v>
      </c>
      <c r="AC30" s="137" t="e">
        <v>#REF!</v>
      </c>
      <c r="AS30" s="136" t="e">
        <v>#REF!</v>
      </c>
    </row>
    <row r="31" spans="1:45" ht="12.75" x14ac:dyDescent="0.2">
      <c r="A31" s="135" t="s">
        <v>1361</v>
      </c>
      <c r="B31" s="136">
        <v>47874</v>
      </c>
      <c r="C31" s="136">
        <v>123456789</v>
      </c>
      <c r="D31" s="136">
        <v>123456</v>
      </c>
      <c r="L31" s="136" t="s">
        <v>1276</v>
      </c>
      <c r="S31" s="136" t="s">
        <v>1182</v>
      </c>
      <c r="AA31" s="136" t="e">
        <v>#REF!</v>
      </c>
      <c r="AC31" s="137" t="e">
        <v>#REF!</v>
      </c>
      <c r="AS31" s="136" t="e">
        <v>#REF!</v>
      </c>
    </row>
    <row r="32" spans="1:45" ht="12.75" x14ac:dyDescent="0.2">
      <c r="A32" s="135" t="s">
        <v>1361</v>
      </c>
      <c r="B32" s="136">
        <v>47874</v>
      </c>
      <c r="C32" s="136">
        <v>123456789</v>
      </c>
      <c r="D32" s="136">
        <v>123456</v>
      </c>
      <c r="L32" s="136" t="s">
        <v>1276</v>
      </c>
      <c r="S32" s="136" t="s">
        <v>1182</v>
      </c>
      <c r="AA32" s="136" t="e">
        <v>#REF!</v>
      </c>
      <c r="AC32" s="137" t="e">
        <v>#REF!</v>
      </c>
      <c r="AS32" s="136" t="e">
        <v>#REF!</v>
      </c>
    </row>
    <row r="33" spans="1:45" ht="12.75" x14ac:dyDescent="0.2">
      <c r="A33" s="135" t="s">
        <v>1361</v>
      </c>
      <c r="B33" s="136">
        <v>47874</v>
      </c>
      <c r="C33" s="136">
        <v>123456789</v>
      </c>
      <c r="D33" s="136">
        <v>123456</v>
      </c>
      <c r="L33" s="136" t="s">
        <v>1276</v>
      </c>
      <c r="S33" s="136" t="s">
        <v>1182</v>
      </c>
      <c r="AA33" s="136" t="e">
        <v>#REF!</v>
      </c>
      <c r="AC33" s="137" t="e">
        <v>#REF!</v>
      </c>
      <c r="AS33" s="136" t="e">
        <v>#REF!</v>
      </c>
    </row>
    <row r="34" spans="1:45" ht="12.75" x14ac:dyDescent="0.2">
      <c r="A34" s="135" t="s">
        <v>1361</v>
      </c>
      <c r="B34" s="136">
        <v>47874</v>
      </c>
      <c r="C34" s="136">
        <v>123456789</v>
      </c>
      <c r="D34" s="136">
        <v>123456</v>
      </c>
      <c r="L34" s="136" t="s">
        <v>1276</v>
      </c>
      <c r="S34" s="136" t="s">
        <v>1182</v>
      </c>
      <c r="AA34" s="136" t="e">
        <v>#REF!</v>
      </c>
      <c r="AC34" s="137" t="e">
        <v>#REF!</v>
      </c>
      <c r="AS34" s="136" t="e">
        <v>#REF!</v>
      </c>
    </row>
    <row r="35" spans="1:45" ht="12.75" x14ac:dyDescent="0.2">
      <c r="A35" s="135" t="s">
        <v>1361</v>
      </c>
      <c r="B35" s="136">
        <v>47874</v>
      </c>
      <c r="C35" s="136">
        <v>123456789</v>
      </c>
      <c r="D35" s="136">
        <v>123456</v>
      </c>
      <c r="L35" s="136" t="s">
        <v>1276</v>
      </c>
      <c r="S35" s="136" t="s">
        <v>1182</v>
      </c>
      <c r="AA35" s="136" t="e">
        <v>#REF!</v>
      </c>
      <c r="AC35" s="137" t="e">
        <v>#REF!</v>
      </c>
      <c r="AS35" s="136" t="e">
        <v>#REF!</v>
      </c>
    </row>
    <row r="36" spans="1:45" ht="12.75" x14ac:dyDescent="0.2">
      <c r="A36" s="135" t="s">
        <v>1361</v>
      </c>
      <c r="B36" s="136">
        <v>47874</v>
      </c>
      <c r="C36" s="136">
        <v>123456789</v>
      </c>
      <c r="D36" s="136">
        <v>123456</v>
      </c>
      <c r="L36" s="136" t="s">
        <v>1276</v>
      </c>
      <c r="S36" s="136" t="s">
        <v>1182</v>
      </c>
      <c r="AA36" s="136" t="e">
        <v>#REF!</v>
      </c>
      <c r="AC36" s="137" t="e">
        <v>#REF!</v>
      </c>
      <c r="AS36" s="136" t="e">
        <v>#REF!</v>
      </c>
    </row>
    <row r="37" spans="1:45" ht="12.75" x14ac:dyDescent="0.2">
      <c r="A37" s="135" t="s">
        <v>1361</v>
      </c>
      <c r="B37" s="136">
        <v>47874</v>
      </c>
      <c r="C37" s="136">
        <v>123456789</v>
      </c>
      <c r="D37" s="136">
        <v>123456</v>
      </c>
      <c r="L37" s="136" t="s">
        <v>1276</v>
      </c>
      <c r="S37" s="136" t="s">
        <v>1182</v>
      </c>
      <c r="AA37" s="136" t="e">
        <v>#REF!</v>
      </c>
      <c r="AC37" s="137" t="e">
        <v>#REF!</v>
      </c>
      <c r="AS37" s="136" t="e">
        <v>#REF!</v>
      </c>
    </row>
    <row r="38" spans="1:45" ht="12.75" x14ac:dyDescent="0.2">
      <c r="A38" s="135" t="s">
        <v>1361</v>
      </c>
      <c r="B38" s="136">
        <v>47874</v>
      </c>
      <c r="C38" s="136">
        <v>123456789</v>
      </c>
      <c r="D38" s="136">
        <v>123456</v>
      </c>
      <c r="L38" s="136" t="s">
        <v>1276</v>
      </c>
      <c r="S38" s="136" t="s">
        <v>1182</v>
      </c>
      <c r="AA38" s="136" t="e">
        <v>#REF!</v>
      </c>
      <c r="AC38" s="137" t="e">
        <v>#REF!</v>
      </c>
      <c r="AS38" s="136" t="e">
        <v>#REF!</v>
      </c>
    </row>
    <row r="39" spans="1:45" ht="12.75" x14ac:dyDescent="0.2">
      <c r="A39" s="135" t="s">
        <v>1361</v>
      </c>
      <c r="B39" s="136">
        <v>47874</v>
      </c>
      <c r="C39" s="136">
        <v>123456789</v>
      </c>
      <c r="D39" s="136">
        <v>123456</v>
      </c>
      <c r="L39" s="136" t="s">
        <v>1276</v>
      </c>
      <c r="S39" s="136" t="s">
        <v>1182</v>
      </c>
      <c r="AA39" s="136" t="e">
        <v>#REF!</v>
      </c>
      <c r="AC39" s="137" t="e">
        <v>#REF!</v>
      </c>
      <c r="AS39" s="136" t="e">
        <v>#REF!</v>
      </c>
    </row>
    <row r="40" spans="1:45" ht="12.75" x14ac:dyDescent="0.2">
      <c r="A40" s="135" t="s">
        <v>1361</v>
      </c>
      <c r="B40" s="136">
        <v>47874</v>
      </c>
      <c r="C40" s="136">
        <v>123456789</v>
      </c>
      <c r="D40" s="136">
        <v>123456</v>
      </c>
      <c r="L40" s="136" t="s">
        <v>1276</v>
      </c>
      <c r="S40" s="136" t="s">
        <v>1182</v>
      </c>
      <c r="AA40" s="136" t="e">
        <v>#REF!</v>
      </c>
      <c r="AC40" s="137" t="e">
        <v>#REF!</v>
      </c>
      <c r="AS40" s="136" t="e">
        <v>#REF!</v>
      </c>
    </row>
    <row r="41" spans="1:45" ht="12.75" x14ac:dyDescent="0.2">
      <c r="A41" s="135" t="s">
        <v>1361</v>
      </c>
      <c r="B41" s="136">
        <v>47874</v>
      </c>
      <c r="C41" s="136">
        <v>123456789</v>
      </c>
      <c r="D41" s="136">
        <v>123456</v>
      </c>
      <c r="L41" s="136" t="s">
        <v>1276</v>
      </c>
      <c r="S41" s="136" t="s">
        <v>1182</v>
      </c>
      <c r="AA41" s="136" t="e">
        <v>#REF!</v>
      </c>
      <c r="AC41" s="137" t="e">
        <v>#REF!</v>
      </c>
      <c r="AS41" s="136" t="e">
        <v>#REF!</v>
      </c>
    </row>
    <row r="42" spans="1:45" ht="12.75" x14ac:dyDescent="0.2">
      <c r="A42" s="135" t="s">
        <v>1361</v>
      </c>
      <c r="B42" s="136">
        <v>47874</v>
      </c>
      <c r="C42" s="136">
        <v>123456789</v>
      </c>
      <c r="D42" s="136">
        <v>123456</v>
      </c>
      <c r="L42" s="136" t="s">
        <v>1276</v>
      </c>
      <c r="S42" s="136" t="s">
        <v>1182</v>
      </c>
      <c r="AA42" s="136" t="e">
        <v>#REF!</v>
      </c>
      <c r="AC42" s="137" t="e">
        <v>#REF!</v>
      </c>
      <c r="AS42" s="136" t="e">
        <v>#REF!</v>
      </c>
    </row>
    <row r="43" spans="1:45" ht="12.75" x14ac:dyDescent="0.2">
      <c r="A43" s="135" t="s">
        <v>1361</v>
      </c>
      <c r="B43" s="136">
        <v>47874</v>
      </c>
      <c r="C43" s="136">
        <v>123456789</v>
      </c>
      <c r="D43" s="136">
        <v>123456</v>
      </c>
      <c r="L43" s="136" t="s">
        <v>1276</v>
      </c>
      <c r="S43" s="136" t="s">
        <v>1182</v>
      </c>
      <c r="AA43" s="136" t="e">
        <v>#REF!</v>
      </c>
      <c r="AC43" s="137" t="e">
        <v>#REF!</v>
      </c>
      <c r="AS43" s="136" t="e">
        <v>#REF!</v>
      </c>
    </row>
    <row r="44" spans="1:45" ht="12.75" x14ac:dyDescent="0.2">
      <c r="A44" s="135" t="s">
        <v>1361</v>
      </c>
      <c r="B44" s="136">
        <v>47874</v>
      </c>
      <c r="C44" s="136">
        <v>123456789</v>
      </c>
      <c r="D44" s="136">
        <v>123456</v>
      </c>
      <c r="L44" s="136" t="s">
        <v>1276</v>
      </c>
      <c r="S44" s="136" t="s">
        <v>1182</v>
      </c>
      <c r="AA44" s="136" t="e">
        <v>#REF!</v>
      </c>
      <c r="AC44" s="137" t="e">
        <v>#REF!</v>
      </c>
      <c r="AS44" s="136" t="e">
        <v>#REF!</v>
      </c>
    </row>
    <row r="45" spans="1:45" ht="12.75" x14ac:dyDescent="0.2">
      <c r="A45" s="135" t="s">
        <v>1361</v>
      </c>
      <c r="B45" s="136">
        <v>47874</v>
      </c>
      <c r="C45" s="136">
        <v>123456789</v>
      </c>
      <c r="D45" s="136">
        <v>123456</v>
      </c>
      <c r="L45" s="136" t="s">
        <v>1276</v>
      </c>
      <c r="S45" s="136" t="s">
        <v>1182</v>
      </c>
      <c r="AA45" s="136" t="e">
        <v>#REF!</v>
      </c>
      <c r="AC45" s="137" t="e">
        <v>#REF!</v>
      </c>
      <c r="AS45" s="136" t="e">
        <v>#REF!</v>
      </c>
    </row>
    <row r="46" spans="1:45" ht="12.75" x14ac:dyDescent="0.2">
      <c r="A46" s="135" t="s">
        <v>1361</v>
      </c>
      <c r="B46" s="136">
        <v>47874</v>
      </c>
      <c r="C46" s="136">
        <v>123456789</v>
      </c>
      <c r="D46" s="136">
        <v>123456</v>
      </c>
      <c r="L46" s="136" t="s">
        <v>1276</v>
      </c>
      <c r="S46" s="136" t="s">
        <v>1182</v>
      </c>
      <c r="AA46" s="136" t="e">
        <v>#REF!</v>
      </c>
      <c r="AC46" s="137" t="e">
        <v>#REF!</v>
      </c>
      <c r="AS46" s="136" t="e">
        <v>#REF!</v>
      </c>
    </row>
    <row r="47" spans="1:45" ht="12.75" x14ac:dyDescent="0.2">
      <c r="A47" s="135" t="s">
        <v>1361</v>
      </c>
      <c r="B47" s="136">
        <v>47874</v>
      </c>
      <c r="C47" s="136">
        <v>123456789</v>
      </c>
      <c r="D47" s="136">
        <v>123456</v>
      </c>
      <c r="L47" s="136" t="s">
        <v>1276</v>
      </c>
      <c r="S47" s="136" t="s">
        <v>1182</v>
      </c>
      <c r="AA47" s="136" t="e">
        <v>#REF!</v>
      </c>
      <c r="AC47" s="137" t="e">
        <v>#REF!</v>
      </c>
      <c r="AS47" s="136" t="e">
        <v>#REF!</v>
      </c>
    </row>
    <row r="48" spans="1:45" ht="12.75" x14ac:dyDescent="0.2">
      <c r="A48" s="135" t="s">
        <v>1361</v>
      </c>
      <c r="B48" s="136">
        <v>47874</v>
      </c>
      <c r="C48" s="136">
        <v>123456789</v>
      </c>
      <c r="D48" s="136">
        <v>123456</v>
      </c>
      <c r="L48" s="136" t="s">
        <v>1276</v>
      </c>
      <c r="S48" s="136" t="s">
        <v>1182</v>
      </c>
      <c r="AA48" s="136" t="e">
        <v>#REF!</v>
      </c>
      <c r="AC48" s="137" t="e">
        <v>#REF!</v>
      </c>
      <c r="AS48" s="136" t="e">
        <v>#REF!</v>
      </c>
    </row>
    <row r="49" spans="1:45" ht="12.75" x14ac:dyDescent="0.2">
      <c r="A49" s="135" t="s">
        <v>1361</v>
      </c>
      <c r="B49" s="136">
        <v>47874</v>
      </c>
      <c r="C49" s="136">
        <v>123456789</v>
      </c>
      <c r="D49" s="136">
        <v>123456</v>
      </c>
      <c r="L49" s="136" t="s">
        <v>1276</v>
      </c>
      <c r="S49" s="136" t="s">
        <v>1182</v>
      </c>
      <c r="AA49" s="136" t="e">
        <v>#REF!</v>
      </c>
      <c r="AC49" s="137" t="e">
        <v>#REF!</v>
      </c>
      <c r="AS49" s="136" t="e">
        <v>#REF!</v>
      </c>
    </row>
    <row r="50" spans="1:45" ht="12.75" x14ac:dyDescent="0.2">
      <c r="A50" s="135" t="s">
        <v>1361</v>
      </c>
      <c r="B50" s="136">
        <v>47874</v>
      </c>
      <c r="C50" s="136">
        <v>123456789</v>
      </c>
      <c r="D50" s="136">
        <v>123456</v>
      </c>
      <c r="L50" s="136" t="s">
        <v>1276</v>
      </c>
      <c r="S50" s="136" t="s">
        <v>1182</v>
      </c>
      <c r="AA50" s="136" t="e">
        <v>#REF!</v>
      </c>
      <c r="AC50" s="137" t="e">
        <v>#REF!</v>
      </c>
      <c r="AS50" s="136" t="e">
        <v>#REF!</v>
      </c>
    </row>
    <row r="51" spans="1:45" ht="12.75" x14ac:dyDescent="0.2">
      <c r="A51" s="135" t="s">
        <v>1361</v>
      </c>
      <c r="B51" s="136">
        <v>47874</v>
      </c>
      <c r="C51" s="136">
        <v>123456789</v>
      </c>
      <c r="D51" s="136">
        <v>123456</v>
      </c>
      <c r="L51" s="136" t="s">
        <v>1276</v>
      </c>
      <c r="S51" s="136" t="s">
        <v>1182</v>
      </c>
      <c r="AA51" s="136" t="e">
        <v>#REF!</v>
      </c>
      <c r="AC51" s="137" t="e">
        <v>#REF!</v>
      </c>
      <c r="AS51" s="136" t="e">
        <v>#REF!</v>
      </c>
    </row>
    <row r="52" spans="1:45" ht="12.75" x14ac:dyDescent="0.2">
      <c r="A52" s="135" t="s">
        <v>1361</v>
      </c>
      <c r="B52" s="136">
        <v>47874</v>
      </c>
      <c r="C52" s="136">
        <v>123456789</v>
      </c>
      <c r="D52" s="136">
        <v>123456</v>
      </c>
      <c r="L52" s="136" t="s">
        <v>1276</v>
      </c>
      <c r="S52" s="136" t="s">
        <v>1182</v>
      </c>
      <c r="AA52" s="136" t="e">
        <v>#REF!</v>
      </c>
      <c r="AC52" s="137" t="e">
        <v>#REF!</v>
      </c>
      <c r="AS52" s="136" t="e">
        <v>#REF!</v>
      </c>
    </row>
    <row r="53" spans="1:45" ht="12.75" x14ac:dyDescent="0.2">
      <c r="A53" s="135" t="s">
        <v>1361</v>
      </c>
      <c r="B53" s="136">
        <v>47874</v>
      </c>
      <c r="C53" s="136">
        <v>123456789</v>
      </c>
      <c r="D53" s="136">
        <v>123456</v>
      </c>
      <c r="L53" s="136" t="s">
        <v>1276</v>
      </c>
      <c r="S53" s="136" t="s">
        <v>1182</v>
      </c>
      <c r="AA53" s="136" t="e">
        <v>#REF!</v>
      </c>
      <c r="AC53" s="137" t="e">
        <v>#REF!</v>
      </c>
      <c r="AS53" s="136" t="e">
        <v>#REF!</v>
      </c>
    </row>
    <row r="54" spans="1:45" ht="12.75" x14ac:dyDescent="0.2">
      <c r="A54" s="135" t="s">
        <v>1361</v>
      </c>
      <c r="B54" s="136">
        <v>47874</v>
      </c>
      <c r="C54" s="136">
        <v>123456789</v>
      </c>
      <c r="D54" s="136">
        <v>123456</v>
      </c>
      <c r="L54" s="136" t="s">
        <v>1276</v>
      </c>
      <c r="S54" s="136" t="s">
        <v>1182</v>
      </c>
      <c r="AA54" s="136" t="e">
        <v>#REF!</v>
      </c>
      <c r="AC54" s="137" t="e">
        <v>#REF!</v>
      </c>
      <c r="AS54" s="136" t="e">
        <v>#REF!</v>
      </c>
    </row>
    <row r="55" spans="1:45" ht="12.75" x14ac:dyDescent="0.2">
      <c r="A55" s="135" t="s">
        <v>1361</v>
      </c>
      <c r="B55" s="136">
        <v>47874</v>
      </c>
      <c r="C55" s="136">
        <v>123456789</v>
      </c>
      <c r="D55" s="136">
        <v>123456</v>
      </c>
      <c r="L55" s="136" t="s">
        <v>1276</v>
      </c>
      <c r="S55" s="136" t="s">
        <v>1182</v>
      </c>
      <c r="AA55" s="136" t="e">
        <v>#REF!</v>
      </c>
      <c r="AC55" s="137" t="e">
        <v>#REF!</v>
      </c>
      <c r="AS55" s="136" t="e">
        <v>#REF!</v>
      </c>
    </row>
    <row r="56" spans="1:45" ht="12.75" x14ac:dyDescent="0.2">
      <c r="A56" s="135" t="s">
        <v>1361</v>
      </c>
      <c r="B56" s="136">
        <v>47874</v>
      </c>
      <c r="C56" s="136">
        <v>123456789</v>
      </c>
      <c r="D56" s="136">
        <v>123456</v>
      </c>
      <c r="L56" s="136" t="s">
        <v>1276</v>
      </c>
      <c r="S56" s="136" t="s">
        <v>1182</v>
      </c>
      <c r="AA56" s="136" t="e">
        <v>#REF!</v>
      </c>
      <c r="AC56" s="137" t="e">
        <v>#REF!</v>
      </c>
      <c r="AS56" s="136" t="e">
        <v>#REF!</v>
      </c>
    </row>
    <row r="57" spans="1:45" ht="12.75" x14ac:dyDescent="0.2">
      <c r="A57" s="135" t="s">
        <v>1361</v>
      </c>
      <c r="B57" s="136">
        <v>47874</v>
      </c>
      <c r="C57" s="136">
        <v>123456789</v>
      </c>
      <c r="D57" s="136">
        <v>123456</v>
      </c>
      <c r="L57" s="136" t="s">
        <v>1276</v>
      </c>
      <c r="S57" s="136" t="s">
        <v>1182</v>
      </c>
      <c r="AA57" s="136" t="e">
        <v>#REF!</v>
      </c>
      <c r="AC57" s="137" t="e">
        <v>#REF!</v>
      </c>
      <c r="AS57" s="136" t="e">
        <v>#REF!</v>
      </c>
    </row>
    <row r="58" spans="1:45" ht="12.75" x14ac:dyDescent="0.2">
      <c r="A58" s="135" t="s">
        <v>1361</v>
      </c>
      <c r="B58" s="136">
        <v>47874</v>
      </c>
      <c r="C58" s="136">
        <v>123456789</v>
      </c>
      <c r="D58" s="136">
        <v>123456</v>
      </c>
      <c r="L58" s="136" t="s">
        <v>1276</v>
      </c>
      <c r="S58" s="136" t="s">
        <v>1182</v>
      </c>
      <c r="AA58" s="136" t="e">
        <v>#REF!</v>
      </c>
      <c r="AC58" s="137" t="e">
        <v>#REF!</v>
      </c>
      <c r="AS58" s="136" t="e">
        <v>#REF!</v>
      </c>
    </row>
    <row r="59" spans="1:45" ht="12.75" x14ac:dyDescent="0.2">
      <c r="A59" s="135" t="s">
        <v>1361</v>
      </c>
      <c r="B59" s="136">
        <v>47874</v>
      </c>
      <c r="C59" s="136">
        <v>123456789</v>
      </c>
      <c r="D59" s="136">
        <v>123456</v>
      </c>
      <c r="L59" s="136" t="s">
        <v>1276</v>
      </c>
      <c r="S59" s="136" t="s">
        <v>1182</v>
      </c>
      <c r="AA59" s="136" t="e">
        <v>#REF!</v>
      </c>
      <c r="AC59" s="137" t="e">
        <v>#REF!</v>
      </c>
      <c r="AS59" s="136" t="e">
        <v>#REF!</v>
      </c>
    </row>
    <row r="60" spans="1:45" ht="12.75" x14ac:dyDescent="0.2">
      <c r="A60" s="135" t="s">
        <v>1361</v>
      </c>
      <c r="B60" s="136">
        <v>47874</v>
      </c>
      <c r="C60" s="136">
        <v>123456789</v>
      </c>
      <c r="D60" s="136">
        <v>123456</v>
      </c>
      <c r="L60" s="136" t="s">
        <v>1276</v>
      </c>
      <c r="S60" s="136" t="s">
        <v>1182</v>
      </c>
      <c r="AA60" s="136" t="e">
        <v>#REF!</v>
      </c>
      <c r="AC60" s="137" t="e">
        <v>#REF!</v>
      </c>
      <c r="AS60" s="136" t="e">
        <v>#REF!</v>
      </c>
    </row>
  </sheetData>
  <protectedRanges>
    <protectedRange password="C923" sqref="AA9" name="Range4_1_1"/>
  </protectedRanges>
  <dataValidations count="1">
    <dataValidation type="list" allowBlank="1" showInputMessage="1" showErrorMessage="1" sqref="AA9">
      <formula1>"ACFE Adult Literacy &amp; Numeracy, Employment Skills, Vocational"</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 xsi:nil="true"/>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2020 Delivery Plan Template</DEECD_Keywords>
    <PublishingExpirationDate xmlns="http://schemas.microsoft.com/sharepoint/v3" xsi:nil="true"/>
    <DEECD_Description xmlns="http://schemas.microsoft.com/sharepoint/v3">2020 Delivery Plan Template</DEECD_Description>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75839FA8-972F-4A49-A1FF-5DEAA6ADE4A4}">
  <ds:schemaRefs>
    <ds:schemaRef ds:uri="http://schemas.microsoft.com/sharepoint/v3/contenttype/forms"/>
  </ds:schemaRefs>
</ds:datastoreItem>
</file>

<file path=customXml/itemProps2.xml><?xml version="1.0" encoding="utf-8"?>
<ds:datastoreItem xmlns:ds="http://schemas.openxmlformats.org/officeDocument/2006/customXml" ds:itemID="{F4567F00-32BC-4210-A57B-CBCA6C5940CE}">
  <ds:schemaRefs>
    <ds:schemaRef ds:uri="http://schemas.microsoft.com/office/2006/metadata/longProperties"/>
  </ds:schemaRefs>
</ds:datastoreItem>
</file>

<file path=customXml/itemProps3.xml><?xml version="1.0" encoding="utf-8"?>
<ds:datastoreItem xmlns:ds="http://schemas.openxmlformats.org/officeDocument/2006/customXml" ds:itemID="{2E3365DD-218A-4F5B-B935-AEB0E0A20FC9}"/>
</file>

<file path=customXml/itemProps4.xml><?xml version="1.0" encoding="utf-8"?>
<ds:datastoreItem xmlns:ds="http://schemas.openxmlformats.org/officeDocument/2006/customXml" ds:itemID="{0C6E3AB5-F19C-4BA3-A474-F6F1DAAD353B}">
  <ds:schemaRefs>
    <ds:schemaRef ds:uri="http://schemas.microsoft.com/sharepoint/v3"/>
    <ds:schemaRef ds:uri="cb9114c1-daad-44dd-acad-30f4246641f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6b566cd-adb9-46c2-964b-22eba181fd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INSTRUCTIONS</vt:lpstr>
      <vt:lpstr>Pre-accredited Del Plan</vt:lpstr>
      <vt:lpstr>DropdownLists</vt:lpstr>
      <vt:lpstr>Pre Accredited Delivery Plan</vt:lpstr>
      <vt:lpstr>LEAP Delivery Plan</vt:lpstr>
      <vt:lpstr>SAMS Bulk upload</vt:lpstr>
      <vt:lpstr>INSTRUCTIONS!_Toc207174185</vt:lpstr>
      <vt:lpstr>Course_Plan_A_Frame</vt:lpstr>
      <vt:lpstr>'Pre Accredited Delivery Plan'!Course_Plan_Overview</vt:lpstr>
      <vt:lpstr>Course_Plan_Overview</vt:lpstr>
      <vt:lpstr>list_ACFERegion</vt:lpstr>
      <vt:lpstr>list_FieldOfEducation</vt:lpstr>
      <vt:lpstr>list_LGA</vt:lpstr>
      <vt:lpstr>list_RTOStatus</vt:lpstr>
      <vt:lpstr>INSTRUCTIONS!Print_Area</vt:lpstr>
      <vt:lpstr>'LEAP Delivery Plan'!Print_Area</vt:lpstr>
      <vt:lpstr>'Pre Accredited Delivery Plan'!Print_Area</vt:lpstr>
      <vt:lpstr>'Pre-accredited Del Plan'!Print_Area</vt:lpstr>
      <vt:lpstr>table_FieldOfEducation</vt:lpstr>
    </vt:vector>
  </TitlesOfParts>
  <Company>Department Of Infrastructure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Delivery Plan Template</dc:title>
  <dc:creator>donneb</dc:creator>
  <cp:lastModifiedBy>Kene, Effie E</cp:lastModifiedBy>
  <cp:lastPrinted>2019-05-31T01:57:04Z</cp:lastPrinted>
  <dcterms:created xsi:type="dcterms:W3CDTF">2009-10-02T01:04:54Z</dcterms:created>
  <dcterms:modified xsi:type="dcterms:W3CDTF">2019-09-06T02:11:43Z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94;#Education|5232e41c-5101-41fe-b638-7d41d1371531</vt:lpwstr>
  </property>
  <property fmtid="{D5CDD505-2E9C-101B-9397-08002B2CF9AE}" pid="3" name="DEECD_SubjectCategoryTaxHTField0">
    <vt:lpwstr/>
  </property>
  <property fmtid="{D5CDD505-2E9C-101B-9397-08002B2CF9AE}" pid="4" name="Order">
    <vt:r8>73000</vt:r8>
  </property>
  <property fmtid="{D5CDD505-2E9C-101B-9397-08002B2CF9AE}" pid="5" name="TemplateUrl">
    <vt:lpwstr/>
  </property>
  <property fmtid="{D5CDD505-2E9C-101B-9397-08002B2CF9AE}" pid="6" name="DEECD_SubjectCategory">
    <vt:lpwstr/>
  </property>
  <property fmtid="{D5CDD505-2E9C-101B-9397-08002B2CF9AE}" pid="7" name="DEECD_Keywords">
    <vt:lpwstr/>
  </property>
  <property fmtid="{D5CDD505-2E9C-101B-9397-08002B2CF9AE}" pid="8" name="DEECD_Audience">
    <vt:lpwstr/>
  </property>
  <property fmtid="{D5CDD505-2E9C-101B-9397-08002B2CF9AE}" pid="9" name="DEECD_Coverage">
    <vt:lpwstr/>
  </property>
  <property fmtid="{D5CDD505-2E9C-101B-9397-08002B2CF9AE}" pid="10" name="ContentTypeId">
    <vt:lpwstr>0x0101008840106FE30D4F50BC61A726A7CA6E3800A01D47DD30CBB54F95863B7DC80A2CEC</vt:lpwstr>
  </property>
  <property fmtid="{D5CDD505-2E9C-101B-9397-08002B2CF9AE}" pid="11" name="DEECD_Identifier">
    <vt:lpwstr/>
  </property>
  <property fmtid="{D5CDD505-2E9C-101B-9397-08002B2CF9AE}" pid="12" name="DEECD_Publisher">
    <vt:lpwstr/>
  </property>
  <property fmtid="{D5CDD505-2E9C-101B-9397-08002B2CF9AE}" pid="13" name="DEECD_Description">
    <vt:lpwstr/>
  </property>
  <property fmtid="{D5CDD505-2E9C-101B-9397-08002B2CF9AE}" pid="14" name="DEECD_PageLanguageTaxHTField0">
    <vt:lpwstr/>
  </property>
  <property fmtid="{D5CDD505-2E9C-101B-9397-08002B2CF9AE}" pid="15" name="TaxCatchAll">
    <vt:lpwstr/>
  </property>
  <property fmtid="{D5CDD505-2E9C-101B-9397-08002B2CF9AE}" pid="16" name="DEECD_ItemType">
    <vt:lpwstr>101;#Page|eb523acf-a821-456c-a76b-7607578309d7</vt:lpwstr>
  </property>
  <property fmtid="{D5CDD505-2E9C-101B-9397-08002B2CF9AE}" pid="17" name="DEECD_AuthorTaxHTField0">
    <vt:lpwstr/>
  </property>
  <property fmtid="{D5CDD505-2E9C-101B-9397-08002B2CF9AE}" pid="18" name="xd_Signature">
    <vt:lpwstr/>
  </property>
  <property fmtid="{D5CDD505-2E9C-101B-9397-08002B2CF9AE}" pid="19" name="DEECD_PageLanguage">
    <vt:lpwstr/>
  </property>
  <property fmtid="{D5CDD505-2E9C-101B-9397-08002B2CF9AE}" pid="20" name="DEECD_ItemTypeTaxHTField0">
    <vt:lpwstr/>
  </property>
  <property fmtid="{D5CDD505-2E9C-101B-9397-08002B2CF9AE}" pid="21" name="xd_ProgID">
    <vt:lpwstr/>
  </property>
  <property fmtid="{D5CDD505-2E9C-101B-9397-08002B2CF9AE}" pid="22" name="DEECD_Availability">
    <vt:lpwstr/>
  </property>
  <property fmtid="{D5CDD505-2E9C-101B-9397-08002B2CF9AE}" pid="23" name="DEECD_AudienceTaxHTField0">
    <vt:lpwstr/>
  </property>
  <property fmtid="{D5CDD505-2E9C-101B-9397-08002B2CF9AE}" pid="24" name="DET_EDRMS_RCS">
    <vt:lpwstr>20;#1.2.2 Project Documentation|a3ce4c3c-7960-4756-834e-8cbbf9028802</vt:lpwstr>
  </property>
  <property fmtid="{D5CDD505-2E9C-101B-9397-08002B2CF9AE}" pid="25" name="DET_EDRMS_BusUnit">
    <vt:lpwstr/>
  </property>
  <property fmtid="{D5CDD505-2E9C-101B-9397-08002B2CF9AE}" pid="26" name="DET_EDRMS_SecClass">
    <vt:lpwstr/>
  </property>
  <property fmtid="{D5CDD505-2E9C-101B-9397-08002B2CF9AE}" pid="27" name="RecordPoint_WorkflowType">
    <vt:lpwstr>ActiveSubmitStub</vt:lpwstr>
  </property>
  <property fmtid="{D5CDD505-2E9C-101B-9397-08002B2CF9AE}" pid="28" name="RecordPoint_ActiveItemWebId">
    <vt:lpwstr>{2448c47a-0c10-4e7b-b9c8-5b12d6d373e0}</vt:lpwstr>
  </property>
  <property fmtid="{D5CDD505-2E9C-101B-9397-08002B2CF9AE}" pid="29" name="RecordPoint_ActiveItemSiteId">
    <vt:lpwstr>{03dc8113-b288-4f44-a289-6e7ea0196235}</vt:lpwstr>
  </property>
  <property fmtid="{D5CDD505-2E9C-101B-9397-08002B2CF9AE}" pid="30" name="RecordPoint_ActiveItemListId">
    <vt:lpwstr>{b731327e-dde1-4362-ab85-4b03d633e5ee}</vt:lpwstr>
  </property>
  <property fmtid="{D5CDD505-2E9C-101B-9397-08002B2CF9AE}" pid="31" name="RecordPoint_ActiveItemUniqueId">
    <vt:lpwstr>{a7aca778-208b-4a88-ad3d-c1c242ec63ab}</vt:lpwstr>
  </property>
  <property fmtid="{D5CDD505-2E9C-101B-9397-08002B2CF9AE}" pid="32" name="RecordPoint_SubmissionDate">
    <vt:lpwstr/>
  </property>
  <property fmtid="{D5CDD505-2E9C-101B-9397-08002B2CF9AE}" pid="33" name="RecordPoint_RecordNumberSubmitted">
    <vt:lpwstr>R20190303832</vt:lpwstr>
  </property>
  <property fmtid="{D5CDD505-2E9C-101B-9397-08002B2CF9AE}" pid="34" name="RecordPoint_ActiveItemMoved">
    <vt:lpwstr/>
  </property>
  <property fmtid="{D5CDD505-2E9C-101B-9397-08002B2CF9AE}" pid="35" name="RecordPoint_RecordFormat">
    <vt:lpwstr/>
  </property>
  <property fmtid="{D5CDD505-2E9C-101B-9397-08002B2CF9AE}" pid="36" name="RecordPoint_SubmissionCompleted">
    <vt:lpwstr>2019-08-23T01:17:15.7606468+10:00</vt:lpwstr>
  </property>
  <property fmtid="{D5CDD505-2E9C-101B-9397-08002B2CF9AE}" pid="37" name="_docset_NoMedatataSyncRequired">
    <vt:lpwstr>False</vt:lpwstr>
  </property>
</Properties>
</file>