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eduvic-my.sharepoint.com/personal/sophie_whitton_education_vic_gov_au/Documents/Documents/Annual Report/DataVic Files/"/>
    </mc:Choice>
  </mc:AlternateContent>
  <xr:revisionPtr revIDLastSave="8" documentId="8_{71E19D79-77EA-4FD8-9A4F-0B083883751D}" xr6:coauthVersionLast="45" xr6:coauthVersionMax="45" xr10:uidLastSave="{6C063C6D-0781-4EB2-9DDD-67F39541D311}"/>
  <bookViews>
    <workbookView xWindow="7260" yWindow="0" windowWidth="13275" windowHeight="10830" activeTab="1" xr2:uid="{00000000-000D-0000-FFFF-FFFF00000000}"/>
  </bookViews>
  <sheets>
    <sheet name="DET" sheetId="7" r:id="rId1"/>
    <sheet name="VPS Workforce" sheetId="4" r:id="rId2"/>
    <sheet name="GTS Workforce"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7" l="1"/>
  <c r="B4" i="7"/>
  <c r="C3" i="7"/>
  <c r="B3" i="7"/>
</calcChain>
</file>

<file path=xl/sharedStrings.xml><?xml version="1.0" encoding="utf-8"?>
<sst xmlns="http://schemas.openxmlformats.org/spreadsheetml/2006/main" count="129" uniqueCount="58">
  <si>
    <t>Total</t>
  </si>
  <si>
    <t>FTE</t>
  </si>
  <si>
    <t>Executive Class</t>
  </si>
  <si>
    <t>Education Support Class</t>
  </si>
  <si>
    <t>Other</t>
  </si>
  <si>
    <t>Executive Officers</t>
  </si>
  <si>
    <t>Ongoing</t>
  </si>
  <si>
    <t>Gender</t>
  </si>
  <si>
    <t>Male</t>
  </si>
  <si>
    <t>Female</t>
  </si>
  <si>
    <t>Age</t>
  </si>
  <si>
    <t>Under 25</t>
  </si>
  <si>
    <t>Over 64</t>
  </si>
  <si>
    <t>VPSG1</t>
  </si>
  <si>
    <t>VPSG3</t>
  </si>
  <si>
    <t>VPSG4</t>
  </si>
  <si>
    <t>VPSG5</t>
  </si>
  <si>
    <t>VPSG6</t>
  </si>
  <si>
    <t>Fixed term and casual employees</t>
  </si>
  <si>
    <t>STS</t>
  </si>
  <si>
    <t>Victorian Public Service</t>
  </si>
  <si>
    <t>Government Teaching Service</t>
  </si>
  <si>
    <t>This table includes employees of the VCAA and the VRQA who are also reported in those Authorities’ annual reports</t>
  </si>
  <si>
    <t>‘Senior Officer’ is a Governor In Council appointee to a statutory office, as defined in the Public Administration Act 2004. GIC appointees are not included in the total staff count</t>
  </si>
  <si>
    <t>Table 1 - Full Time Equivalent of DET staff on pay as at June</t>
  </si>
  <si>
    <t>Victorian Public Service includes Executive Officers, VPSG classified staff, Allied Health, Nurses, Senior Medical Advisors, Ministerial Transport Officers and LOTE Advisors</t>
  </si>
  <si>
    <t>Government Teaching Service includes Executive Class, Principal Class, Teacher Class and Education Support Class</t>
  </si>
  <si>
    <t>-</t>
  </si>
  <si>
    <t>All employees</t>
  </si>
  <si>
    <t>Headcount</t>
  </si>
  <si>
    <t>Demographic data</t>
  </si>
  <si>
    <t>Classification data</t>
  </si>
  <si>
    <t>Total employees</t>
  </si>
  <si>
    <t>SMA</t>
  </si>
  <si>
    <t>Full-time (headcount)</t>
  </si>
  <si>
    <t>Part-time (headcount)</t>
  </si>
  <si>
    <t>Self-described</t>
  </si>
  <si>
    <t>25–34</t>
  </si>
  <si>
    <t>35–44</t>
  </si>
  <si>
    <t>45–54</t>
  </si>
  <si>
    <t>55–64</t>
  </si>
  <si>
    <t>VPSG1–6</t>
  </si>
  <si>
    <t>Senior employees</t>
  </si>
  <si>
    <t>Allied health</t>
  </si>
  <si>
    <t>Nurses</t>
  </si>
  <si>
    <r>
      <t>VPSG2</t>
    </r>
    <r>
      <rPr>
        <vertAlign val="superscript"/>
        <sz val="11"/>
        <color theme="1"/>
        <rFont val="Arial"/>
        <family val="2"/>
      </rPr>
      <t>4</t>
    </r>
  </si>
  <si>
    <t>1 ‘Headcount’ refers to the number of people employed where each person counts as an employee regardless of the number of hours engaged to work.</t>
  </si>
  <si>
    <t>2 ‘Casual’ means a person who is subject to clause 25, casual employees—loading of the VPS Agreement 2006, or similar clauses in other relevant agreements. It includes a person employed on a seasonal basis where such provision is made under an applicable industrial agreement.</t>
  </si>
  <si>
    <t>3 ‘Age’ of staff calculated as at 30 June each year.</t>
  </si>
  <si>
    <t>4 The category VPSG2 includes graduate recruits.</t>
  </si>
  <si>
    <t>Full-time (Head count)</t>
  </si>
  <si>
    <t>Part-time (Head count)</t>
  </si>
  <si>
    <r>
      <t xml:space="preserve">Principal Class </t>
    </r>
    <r>
      <rPr>
        <vertAlign val="superscript"/>
        <sz val="11"/>
        <color theme="1"/>
        <rFont val="Arial"/>
        <family val="2"/>
      </rPr>
      <t>1</t>
    </r>
  </si>
  <si>
    <r>
      <t>Teacher Class</t>
    </r>
    <r>
      <rPr>
        <vertAlign val="superscript"/>
        <sz val="11"/>
        <color theme="1"/>
        <rFont val="Arial"/>
        <family val="2"/>
      </rPr>
      <t xml:space="preserve"> 2</t>
    </r>
  </si>
  <si>
    <t>1 Principal class includes Principals, Assistant Principals and Liaison Principals.</t>
  </si>
  <si>
    <t>2 Teacher Class includes Classroom Teachers and Paraprofessionals.</t>
  </si>
  <si>
    <t>6 This table includes employees of the VCAA and the VRQA who are also reported in those authorities’ annual reports</t>
  </si>
  <si>
    <t>5 Executive officers includes SES1¬–3 and the Secretary.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</si>
</sst>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Calibri"/>
      <family val="2"/>
      <scheme val="minor"/>
    </font>
    <font>
      <sz val="10"/>
      <name val="Arial Unicode MS"/>
      <family val="2"/>
    </font>
    <font>
      <b/>
      <sz val="11"/>
      <color theme="1"/>
      <name val="Arial"/>
      <family val="2"/>
    </font>
    <font>
      <sz val="11"/>
      <color theme="1"/>
      <name val="Arial"/>
      <family val="2"/>
    </font>
    <font>
      <i/>
      <sz val="10"/>
      <color theme="1"/>
      <name val="Arial"/>
      <family val="2"/>
    </font>
    <font>
      <b/>
      <sz val="11"/>
      <color theme="0"/>
      <name val="Arial"/>
      <family val="2"/>
    </font>
    <font>
      <sz val="11"/>
      <color theme="0"/>
      <name val="Arial"/>
      <family val="2"/>
    </font>
    <font>
      <sz val="11"/>
      <color rgb="FF000000"/>
      <name val="Calibri"/>
      <family val="2"/>
    </font>
    <font>
      <b/>
      <sz val="11"/>
      <color rgb="FF000000"/>
      <name val="Calibri"/>
      <family val="2"/>
    </font>
    <font>
      <vertAlign val="superscript"/>
      <sz val="11"/>
      <color theme="1"/>
      <name val="Arial"/>
      <family val="2"/>
    </font>
    <font>
      <sz val="12"/>
      <color theme="1"/>
      <name val="Times New Roman"/>
      <family val="1"/>
    </font>
  </fonts>
  <fills count="3">
    <fill>
      <patternFill patternType="none"/>
    </fill>
    <fill>
      <patternFill patternType="gray125"/>
    </fill>
    <fill>
      <patternFill patternType="solid">
        <fgColor theme="1"/>
        <bgColor indexed="64"/>
      </patternFill>
    </fill>
  </fills>
  <borders count="2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theme="0"/>
      </bottom>
      <diagonal/>
    </border>
    <border>
      <left/>
      <right/>
      <top/>
      <bottom style="medium">
        <color rgb="FF000000"/>
      </bottom>
      <diagonal/>
    </border>
    <border>
      <left/>
      <right/>
      <top/>
      <bottom style="medium">
        <color rgb="FFFFFFFF"/>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110">
    <xf numFmtId="0" fontId="0" fillId="0" borderId="0" xfId="0"/>
    <xf numFmtId="0" fontId="2" fillId="0" borderId="0" xfId="0" applyFont="1"/>
    <xf numFmtId="0" fontId="3" fillId="0" borderId="0" xfId="0" applyFont="1"/>
    <xf numFmtId="164" fontId="3" fillId="0" borderId="0" xfId="0" applyNumberFormat="1" applyFont="1"/>
    <xf numFmtId="0" fontId="2" fillId="0" borderId="5" xfId="0" applyFont="1" applyBorder="1"/>
    <xf numFmtId="164" fontId="2" fillId="0" borderId="5" xfId="0" applyNumberFormat="1" applyFont="1" applyBorder="1"/>
    <xf numFmtId="0" fontId="2" fillId="0" borderId="0" xfId="0" applyFont="1" applyBorder="1"/>
    <xf numFmtId="164" fontId="2" fillId="0" borderId="0" xfId="0" applyNumberFormat="1" applyFont="1" applyBorder="1"/>
    <xf numFmtId="0" fontId="4" fillId="0" borderId="0" xfId="0" applyFont="1"/>
    <xf numFmtId="0" fontId="4" fillId="0" borderId="0" xfId="0" applyFont="1" applyAlignment="1">
      <alignment vertical="center"/>
    </xf>
    <xf numFmtId="3" fontId="3" fillId="0" borderId="0" xfId="0" applyNumberFormat="1" applyFont="1"/>
    <xf numFmtId="0" fontId="5" fillId="2" borderId="1" xfId="0" applyFont="1" applyFill="1" applyBorder="1" applyAlignment="1">
      <alignment horizontal="left"/>
    </xf>
    <xf numFmtId="0" fontId="5" fillId="2" borderId="1" xfId="0" applyFont="1" applyFill="1" applyBorder="1"/>
    <xf numFmtId="0" fontId="5" fillId="2" borderId="1" xfId="0" applyFont="1" applyFill="1" applyBorder="1" applyAlignment="1">
      <alignment horizontal="right"/>
    </xf>
    <xf numFmtId="0" fontId="5" fillId="2" borderId="3" xfId="0" applyFont="1" applyFill="1" applyBorder="1" applyAlignment="1">
      <alignment horizontal="right" wrapText="1"/>
    </xf>
    <xf numFmtId="0" fontId="5" fillId="2" borderId="1" xfId="0" applyFont="1" applyFill="1" applyBorder="1" applyAlignment="1">
      <alignment horizontal="right" wrapText="1"/>
    </xf>
    <xf numFmtId="0" fontId="5" fillId="2" borderId="3" xfId="0" applyFont="1" applyFill="1" applyBorder="1" applyAlignment="1">
      <alignment horizontal="right"/>
    </xf>
    <xf numFmtId="0" fontId="3" fillId="0" borderId="0" xfId="0" applyFont="1" applyBorder="1"/>
    <xf numFmtId="0" fontId="3" fillId="0" borderId="10" xfId="0" applyFont="1" applyBorder="1"/>
    <xf numFmtId="164" fontId="3" fillId="0" borderId="2" xfId="0" applyNumberFormat="1" applyFont="1" applyFill="1" applyBorder="1"/>
    <xf numFmtId="3" fontId="3" fillId="0" borderId="0" xfId="0" applyNumberFormat="1" applyFont="1" applyFill="1" applyBorder="1"/>
    <xf numFmtId="3" fontId="3" fillId="0" borderId="0" xfId="0" applyNumberFormat="1" applyFont="1" applyFill="1" applyBorder="1" applyAlignment="1">
      <alignment horizontal="right"/>
    </xf>
    <xf numFmtId="164" fontId="3" fillId="0" borderId="10" xfId="0" applyNumberFormat="1" applyFont="1" applyFill="1" applyBorder="1" applyAlignment="1">
      <alignment horizontal="right"/>
    </xf>
    <xf numFmtId="164" fontId="3" fillId="0" borderId="2" xfId="0" applyNumberFormat="1" applyFont="1" applyFill="1" applyBorder="1" applyAlignment="1">
      <alignment horizontal="right"/>
    </xf>
    <xf numFmtId="164" fontId="3" fillId="0" borderId="0" xfId="0" applyNumberFormat="1" applyFont="1" applyFill="1" applyBorder="1" applyAlignment="1">
      <alignment horizontal="right"/>
    </xf>
    <xf numFmtId="0" fontId="4" fillId="0" borderId="0" xfId="0" quotePrefix="1" applyFont="1" applyAlignment="1">
      <alignment vertical="center"/>
    </xf>
    <xf numFmtId="0" fontId="3" fillId="0" borderId="0" xfId="0" applyFont="1" applyAlignment="1"/>
    <xf numFmtId="164" fontId="3" fillId="0" borderId="0" xfId="0" applyNumberFormat="1" applyFont="1" applyAlignment="1"/>
    <xf numFmtId="0" fontId="6" fillId="2" borderId="0" xfId="0" applyFont="1" applyFill="1"/>
    <xf numFmtId="0" fontId="6" fillId="2" borderId="1" xfId="0" applyFont="1" applyFill="1" applyBorder="1"/>
    <xf numFmtId="0" fontId="5" fillId="2" borderId="0" xfId="0" applyFont="1" applyFill="1" applyBorder="1" applyAlignment="1">
      <alignment horizontal="right"/>
    </xf>
    <xf numFmtId="0" fontId="5" fillId="2" borderId="0" xfId="0" applyFont="1" applyFill="1" applyBorder="1" applyAlignment="1">
      <alignment horizontal="right" wrapText="1"/>
    </xf>
    <xf numFmtId="0" fontId="3" fillId="0" borderId="0" xfId="0" applyFont="1" applyBorder="1" applyAlignment="1">
      <alignment vertical="center" textRotation="90"/>
    </xf>
    <xf numFmtId="0" fontId="2" fillId="0" borderId="1" xfId="0" applyFont="1" applyBorder="1"/>
    <xf numFmtId="0" fontId="5" fillId="0" borderId="0" xfId="0" applyFont="1" applyFill="1" applyBorder="1" applyAlignment="1"/>
    <xf numFmtId="0" fontId="5" fillId="0" borderId="8" xfId="0" applyFont="1" applyFill="1" applyBorder="1" applyAlignment="1"/>
    <xf numFmtId="0" fontId="2" fillId="0" borderId="0" xfId="0" applyFont="1" applyAlignment="1">
      <alignment vertical="center"/>
    </xf>
    <xf numFmtId="0" fontId="3" fillId="0" borderId="10" xfId="0" applyFont="1" applyBorder="1" applyAlignment="1">
      <alignment vertical="center"/>
    </xf>
    <xf numFmtId="0" fontId="3" fillId="0" borderId="0" xfId="0" applyFont="1" applyAlignment="1">
      <alignment vertical="center"/>
    </xf>
    <xf numFmtId="3" fontId="7" fillId="0" borderId="0" xfId="0" applyNumberFormat="1" applyFont="1" applyAlignment="1">
      <alignment horizontal="right" vertical="center"/>
    </xf>
    <xf numFmtId="4" fontId="7" fillId="0" borderId="10" xfId="0" applyNumberFormat="1" applyFont="1" applyBorder="1" applyAlignment="1">
      <alignment horizontal="right" vertical="center"/>
    </xf>
    <xf numFmtId="0" fontId="7" fillId="0" borderId="0" xfId="0" applyFont="1" applyAlignment="1">
      <alignment horizontal="right" vertical="center"/>
    </xf>
    <xf numFmtId="0" fontId="7" fillId="0" borderId="10" xfId="0" applyFont="1" applyBorder="1" applyAlignment="1">
      <alignment horizontal="right" vertical="center"/>
    </xf>
    <xf numFmtId="0" fontId="3" fillId="0" borderId="10" xfId="0" applyFont="1" applyBorder="1" applyAlignment="1">
      <alignment horizontal="right" vertical="center"/>
    </xf>
    <xf numFmtId="0" fontId="7" fillId="0" borderId="13" xfId="0" applyFont="1" applyBorder="1" applyAlignment="1">
      <alignment horizontal="right" vertical="center"/>
    </xf>
    <xf numFmtId="0" fontId="3" fillId="0" borderId="8" xfId="0" applyFont="1" applyBorder="1" applyAlignment="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3" fillId="0" borderId="0" xfId="0" applyFont="1" applyAlignment="1">
      <alignment vertical="top" textRotation="90"/>
    </xf>
    <xf numFmtId="3" fontId="8" fillId="0" borderId="0" xfId="0" applyNumberFormat="1" applyFont="1" applyAlignment="1">
      <alignment horizontal="right" vertical="center"/>
    </xf>
    <xf numFmtId="4" fontId="8" fillId="0" borderId="10" xfId="0" applyNumberFormat="1" applyFont="1" applyBorder="1" applyAlignment="1">
      <alignment horizontal="right" vertical="center"/>
    </xf>
    <xf numFmtId="0" fontId="8" fillId="0" borderId="0" xfId="0" applyFont="1" applyAlignment="1">
      <alignment horizontal="right" vertical="center"/>
    </xf>
    <xf numFmtId="0" fontId="8" fillId="0" borderId="10" xfId="0" applyFont="1" applyBorder="1" applyAlignment="1">
      <alignment horizontal="right" vertical="center"/>
    </xf>
    <xf numFmtId="0" fontId="8" fillId="0" borderId="0" xfId="0" applyFont="1" applyAlignment="1">
      <alignment vertical="center"/>
    </xf>
    <xf numFmtId="0" fontId="8" fillId="0" borderId="10"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2" fillId="0" borderId="14" xfId="0" applyFont="1" applyBorder="1" applyAlignment="1">
      <alignment vertical="center"/>
    </xf>
    <xf numFmtId="3" fontId="8" fillId="0" borderId="8" xfId="0" applyNumberFormat="1" applyFont="1" applyBorder="1" applyAlignment="1">
      <alignment vertical="center"/>
    </xf>
    <xf numFmtId="4" fontId="8" fillId="0" borderId="9" xfId="0" applyNumberFormat="1"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3" fillId="0" borderId="0" xfId="0" applyFont="1" applyBorder="1" applyAlignment="1">
      <alignment vertical="center" textRotation="90" wrapText="1"/>
    </xf>
    <xf numFmtId="0" fontId="10" fillId="0" borderId="0" xfId="0" applyFont="1" applyAlignment="1">
      <alignment vertical="center" wrapText="1"/>
    </xf>
    <xf numFmtId="0" fontId="2" fillId="0" borderId="0" xfId="0" applyFont="1" applyBorder="1" applyAlignment="1">
      <alignment vertical="center"/>
    </xf>
    <xf numFmtId="3" fontId="2"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5" fillId="0" borderId="11" xfId="0" applyNumberFormat="1" applyFont="1" applyFill="1" applyBorder="1" applyAlignment="1"/>
    <xf numFmtId="0" fontId="5" fillId="0" borderId="0" xfId="0" applyFont="1" applyFill="1" applyBorder="1" applyAlignment="1">
      <alignment vertical="center"/>
    </xf>
    <xf numFmtId="0" fontId="5" fillId="0" borderId="0" xfId="0" applyFont="1" applyFill="1" applyBorder="1" applyAlignment="1">
      <alignment horizontal="right" wrapText="1"/>
    </xf>
    <xf numFmtId="17" fontId="5" fillId="0" borderId="0" xfId="0" quotePrefix="1" applyNumberFormat="1" applyFont="1" applyFill="1" applyBorder="1" applyAlignment="1"/>
    <xf numFmtId="0" fontId="6" fillId="0" borderId="0" xfId="0" applyFont="1" applyFill="1" applyAlignment="1">
      <alignment wrapText="1"/>
    </xf>
    <xf numFmtId="0" fontId="3" fillId="0" borderId="4" xfId="0" applyFont="1" applyBorder="1" applyAlignment="1"/>
    <xf numFmtId="4" fontId="7" fillId="0" borderId="10" xfId="0" applyNumberFormat="1" applyFont="1" applyBorder="1" applyAlignment="1">
      <alignment vertical="center"/>
    </xf>
    <xf numFmtId="3" fontId="7" fillId="0" borderId="0" xfId="0" applyNumberFormat="1" applyFont="1" applyAlignment="1">
      <alignment vertical="center"/>
    </xf>
    <xf numFmtId="4" fontId="7" fillId="0" borderId="0" xfId="0" applyNumberFormat="1" applyFont="1" applyAlignment="1">
      <alignment vertical="center"/>
    </xf>
    <xf numFmtId="4" fontId="7" fillId="0" borderId="9" xfId="0" applyNumberFormat="1" applyFont="1" applyBorder="1" applyAlignment="1">
      <alignment vertical="center"/>
    </xf>
    <xf numFmtId="3" fontId="7" fillId="0" borderId="8" xfId="0" applyNumberFormat="1" applyFont="1" applyBorder="1" applyAlignment="1">
      <alignment vertical="center"/>
    </xf>
    <xf numFmtId="4" fontId="7" fillId="0" borderId="8" xfId="0" applyNumberFormat="1" applyFont="1" applyBorder="1" applyAlignment="1">
      <alignment vertical="center"/>
    </xf>
    <xf numFmtId="0" fontId="7" fillId="0" borderId="18" xfId="0" applyFont="1" applyBorder="1" applyAlignment="1">
      <alignment vertical="center"/>
    </xf>
    <xf numFmtId="4" fontId="8" fillId="0" borderId="15" xfId="0" applyNumberFormat="1" applyFont="1" applyBorder="1" applyAlignment="1">
      <alignment vertical="center"/>
    </xf>
    <xf numFmtId="3" fontId="8" fillId="0" borderId="14" xfId="0" applyNumberFormat="1" applyFont="1" applyBorder="1" applyAlignment="1">
      <alignment vertical="center"/>
    </xf>
    <xf numFmtId="4" fontId="8" fillId="0" borderId="14" xfId="0" applyNumberFormat="1" applyFont="1" applyBorder="1" applyAlignment="1">
      <alignment vertical="center"/>
    </xf>
    <xf numFmtId="0" fontId="3" fillId="0" borderId="16" xfId="0" applyFont="1" applyBorder="1" applyAlignment="1"/>
    <xf numFmtId="3" fontId="7" fillId="0" borderId="16" xfId="0" applyNumberFormat="1" applyFont="1" applyBorder="1" applyAlignment="1">
      <alignment vertical="center"/>
    </xf>
    <xf numFmtId="0" fontId="7" fillId="0" borderId="16" xfId="0" applyFont="1" applyBorder="1" applyAlignment="1">
      <alignment vertical="center"/>
    </xf>
    <xf numFmtId="3" fontId="7" fillId="0" borderId="17" xfId="0" applyNumberFormat="1" applyFont="1" applyBorder="1" applyAlignment="1">
      <alignment vertical="center"/>
    </xf>
    <xf numFmtId="0" fontId="7" fillId="0" borderId="19" xfId="0" applyFont="1" applyBorder="1" applyAlignment="1">
      <alignment vertical="center"/>
    </xf>
    <xf numFmtId="3" fontId="8" fillId="0" borderId="20" xfId="0" applyNumberFormat="1" applyFont="1" applyBorder="1" applyAlignment="1">
      <alignment vertical="center"/>
    </xf>
    <xf numFmtId="0" fontId="5" fillId="2" borderId="1" xfId="0" applyFont="1" applyFill="1" applyBorder="1" applyAlignment="1">
      <alignment wrapText="1"/>
    </xf>
    <xf numFmtId="0" fontId="5" fillId="2" borderId="1" xfId="0" applyFont="1" applyFill="1" applyBorder="1" applyAlignment="1">
      <alignment horizontal="left" wrapText="1"/>
    </xf>
    <xf numFmtId="4" fontId="3" fillId="0" borderId="0" xfId="0" applyNumberFormat="1" applyFont="1"/>
    <xf numFmtId="0" fontId="3" fillId="0" borderId="0" xfId="0" applyFont="1" applyAlignment="1">
      <alignment horizontal="center" vertical="center" textRotation="90"/>
    </xf>
    <xf numFmtId="0" fontId="3" fillId="0" borderId="12" xfId="0" applyFont="1" applyBorder="1" applyAlignment="1">
      <alignment horizontal="center" vertical="center" textRotation="90"/>
    </xf>
    <xf numFmtId="17" fontId="5" fillId="2" borderId="1" xfId="0" quotePrefix="1" applyNumberFormat="1" applyFont="1" applyFill="1" applyBorder="1" applyAlignment="1">
      <alignment horizontal="center"/>
    </xf>
    <xf numFmtId="0" fontId="5" fillId="2" borderId="1" xfId="0" applyFont="1" applyFill="1" applyBorder="1" applyAlignment="1">
      <alignment horizont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wrapText="1"/>
    </xf>
    <xf numFmtId="17" fontId="5" fillId="2" borderId="11" xfId="0" quotePrefix="1" applyNumberFormat="1" applyFont="1" applyFill="1" applyBorder="1" applyAlignment="1">
      <alignment horizontal="center"/>
    </xf>
    <xf numFmtId="0" fontId="5" fillId="2" borderId="11" xfId="0" applyNumberFormat="1" applyFont="1" applyFill="1" applyBorder="1" applyAlignment="1">
      <alignment horizontal="center"/>
    </xf>
    <xf numFmtId="17" fontId="5" fillId="2" borderId="11" xfId="0" applyNumberFormat="1" applyFont="1" applyFill="1" applyBorder="1" applyAlignment="1">
      <alignment horizontal="center"/>
    </xf>
    <xf numFmtId="0" fontId="5" fillId="2" borderId="11" xfId="0" applyFont="1" applyFill="1" applyBorder="1" applyAlignment="1">
      <alignment horizontal="center"/>
    </xf>
    <xf numFmtId="0" fontId="6" fillId="2" borderId="0" xfId="0" applyFont="1" applyFill="1" applyAlignment="1">
      <alignment horizontal="center" wrapText="1"/>
    </xf>
    <xf numFmtId="0" fontId="6" fillId="2" borderId="0" xfId="0" applyFont="1" applyFill="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zoomScale="70" zoomScaleNormal="70" workbookViewId="0">
      <selection activeCell="G5" sqref="G5"/>
    </sheetView>
  </sheetViews>
  <sheetFormatPr defaultRowHeight="14.25"/>
  <cols>
    <col min="1" max="1" width="36.140625" style="2" customWidth="1"/>
    <col min="2" max="6" width="22" style="2" customWidth="1"/>
    <col min="7" max="7" width="18.140625" style="2" customWidth="1"/>
    <col min="8" max="8" width="10.140625" style="2" bestFit="1" customWidth="1"/>
    <col min="9" max="16384" width="9.140625" style="2"/>
  </cols>
  <sheetData>
    <row r="1" spans="1:8" ht="15">
      <c r="A1" s="1" t="s">
        <v>24</v>
      </c>
    </row>
    <row r="2" spans="1:8" ht="15">
      <c r="B2" s="33">
        <v>2015</v>
      </c>
      <c r="C2" s="33">
        <v>2016</v>
      </c>
      <c r="D2" s="33">
        <v>2017</v>
      </c>
      <c r="E2" s="33">
        <v>2018</v>
      </c>
      <c r="F2" s="33">
        <v>2019</v>
      </c>
      <c r="G2" s="33">
        <v>2020</v>
      </c>
    </row>
    <row r="3" spans="1:8">
      <c r="A3" s="2" t="s">
        <v>20</v>
      </c>
      <c r="B3" s="3">
        <f>2308.23+22.98+1</f>
        <v>2332.21</v>
      </c>
      <c r="C3" s="3">
        <f>2447.76+25.91</f>
        <v>2473.67</v>
      </c>
      <c r="D3" s="3">
        <v>3046.9</v>
      </c>
      <c r="E3" s="3">
        <v>3600.6</v>
      </c>
      <c r="F3" s="3">
        <v>3820.7</v>
      </c>
      <c r="G3" s="3">
        <v>3950.9</v>
      </c>
    </row>
    <row r="4" spans="1:8">
      <c r="A4" s="2" t="s">
        <v>21</v>
      </c>
      <c r="B4" s="3">
        <f>42083+14266.2</f>
        <v>56349.2</v>
      </c>
      <c r="C4" s="3">
        <v>58326</v>
      </c>
      <c r="D4" s="3">
        <v>59645.4</v>
      </c>
      <c r="E4" s="3">
        <v>62497.3</v>
      </c>
      <c r="F4" s="3">
        <v>64315</v>
      </c>
      <c r="G4" s="3">
        <v>65996.7</v>
      </c>
    </row>
    <row r="5" spans="1:8" ht="15">
      <c r="A5" s="4" t="s">
        <v>0</v>
      </c>
      <c r="B5" s="5">
        <v>58681.409999999996</v>
      </c>
      <c r="C5" s="5">
        <v>60799.67</v>
      </c>
      <c r="D5" s="5">
        <v>62692.3</v>
      </c>
      <c r="E5" s="5">
        <v>66097.899999999994</v>
      </c>
      <c r="F5" s="5">
        <v>68135.7</v>
      </c>
      <c r="G5" s="5">
        <f>G3+G4</f>
        <v>69947.599999999991</v>
      </c>
    </row>
    <row r="6" spans="1:8" ht="15">
      <c r="A6" s="6"/>
      <c r="B6" s="7"/>
      <c r="C6" s="7"/>
      <c r="D6" s="7"/>
      <c r="E6" s="7"/>
      <c r="F6" s="7"/>
    </row>
    <row r="7" spans="1:8">
      <c r="A7" s="8" t="s">
        <v>25</v>
      </c>
      <c r="B7" s="3"/>
      <c r="C7" s="3"/>
      <c r="D7" s="3"/>
      <c r="E7" s="3"/>
      <c r="F7" s="3"/>
      <c r="H7" s="93"/>
    </row>
    <row r="8" spans="1:8">
      <c r="A8" s="8" t="s">
        <v>26</v>
      </c>
      <c r="B8" s="3"/>
      <c r="C8" s="3"/>
      <c r="D8" s="3"/>
      <c r="E8" s="3"/>
      <c r="F8" s="3"/>
    </row>
    <row r="9" spans="1:8">
      <c r="A9" s="8" t="s">
        <v>23</v>
      </c>
    </row>
    <row r="10" spans="1:8">
      <c r="A10" s="9" t="s">
        <v>22</v>
      </c>
      <c r="F10" s="10"/>
      <c r="G10" s="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8"/>
  <sheetViews>
    <sheetView tabSelected="1" topLeftCell="A25" zoomScale="90" zoomScaleNormal="90" workbookViewId="0">
      <selection activeCell="A37" sqref="A37"/>
    </sheetView>
  </sheetViews>
  <sheetFormatPr defaultRowHeight="14.25"/>
  <cols>
    <col min="1" max="1" width="9.140625" style="2"/>
    <col min="2" max="2" width="17.28515625" style="2" bestFit="1" customWidth="1"/>
    <col min="3" max="16" width="13.28515625" style="2" customWidth="1"/>
    <col min="17" max="16384" width="9.140625" style="2"/>
  </cols>
  <sheetData>
    <row r="1" spans="1:16" ht="15" customHeight="1">
      <c r="A1" s="11" t="s">
        <v>20</v>
      </c>
      <c r="B1" s="12"/>
      <c r="C1" s="104">
        <v>43983</v>
      </c>
      <c r="D1" s="105"/>
      <c r="E1" s="105"/>
      <c r="F1" s="105"/>
      <c r="G1" s="105"/>
      <c r="H1" s="105"/>
      <c r="I1" s="105"/>
      <c r="J1" s="96">
        <v>43617</v>
      </c>
      <c r="K1" s="97"/>
      <c r="L1" s="97"/>
      <c r="M1" s="97"/>
      <c r="N1" s="97"/>
      <c r="O1" s="97"/>
      <c r="P1" s="97"/>
    </row>
    <row r="2" spans="1:16" ht="15">
      <c r="A2" s="28"/>
      <c r="B2" s="28"/>
      <c r="C2" s="98" t="s">
        <v>28</v>
      </c>
      <c r="D2" s="98"/>
      <c r="E2" s="98" t="s">
        <v>6</v>
      </c>
      <c r="F2" s="98"/>
      <c r="G2" s="98"/>
      <c r="H2" s="103" t="s">
        <v>18</v>
      </c>
      <c r="I2" s="103"/>
      <c r="J2" s="98" t="s">
        <v>28</v>
      </c>
      <c r="K2" s="99"/>
      <c r="L2" s="100" t="s">
        <v>6</v>
      </c>
      <c r="M2" s="101"/>
      <c r="N2" s="102"/>
      <c r="O2" s="103" t="s">
        <v>18</v>
      </c>
      <c r="P2" s="103"/>
    </row>
    <row r="3" spans="1:16" ht="30">
      <c r="A3" s="29"/>
      <c r="B3" s="28"/>
      <c r="C3" s="30" t="s">
        <v>29</v>
      </c>
      <c r="D3" s="31" t="s">
        <v>1</v>
      </c>
      <c r="E3" s="31" t="s">
        <v>34</v>
      </c>
      <c r="F3" s="31" t="s">
        <v>35</v>
      </c>
      <c r="G3" s="30" t="s">
        <v>1</v>
      </c>
      <c r="H3" s="30" t="s">
        <v>29</v>
      </c>
      <c r="I3" s="30" t="s">
        <v>1</v>
      </c>
      <c r="J3" s="13" t="s">
        <v>29</v>
      </c>
      <c r="K3" s="14" t="s">
        <v>1</v>
      </c>
      <c r="L3" s="15" t="s">
        <v>34</v>
      </c>
      <c r="M3" s="15" t="s">
        <v>35</v>
      </c>
      <c r="N3" s="16" t="s">
        <v>1</v>
      </c>
      <c r="O3" s="13" t="s">
        <v>29</v>
      </c>
      <c r="P3" s="13" t="s">
        <v>1</v>
      </c>
    </row>
    <row r="4" spans="1:16" ht="15" customHeight="1">
      <c r="A4" s="94" t="s">
        <v>30</v>
      </c>
      <c r="B4" s="36" t="s">
        <v>7</v>
      </c>
      <c r="D4" s="37"/>
      <c r="G4" s="37"/>
      <c r="I4" s="37"/>
      <c r="K4" s="37"/>
      <c r="N4" s="37"/>
    </row>
    <row r="5" spans="1:16" ht="15" customHeight="1">
      <c r="A5" s="94"/>
      <c r="B5" s="38" t="s">
        <v>9</v>
      </c>
      <c r="C5" s="39">
        <v>3162</v>
      </c>
      <c r="D5" s="40">
        <v>2849.3</v>
      </c>
      <c r="E5" s="39">
        <v>1760</v>
      </c>
      <c r="F5" s="41">
        <v>830</v>
      </c>
      <c r="G5" s="40">
        <v>2322.1</v>
      </c>
      <c r="H5" s="41">
        <v>572</v>
      </c>
      <c r="I5" s="42">
        <v>527.1</v>
      </c>
      <c r="J5" s="39">
        <v>3147</v>
      </c>
      <c r="K5" s="40">
        <v>2812.8</v>
      </c>
      <c r="L5" s="39">
        <v>1612</v>
      </c>
      <c r="M5" s="41">
        <v>789</v>
      </c>
      <c r="N5" s="40">
        <v>2138.3000000000002</v>
      </c>
      <c r="O5" s="41">
        <v>746</v>
      </c>
      <c r="P5" s="41">
        <v>674.5</v>
      </c>
    </row>
    <row r="6" spans="1:16" ht="15" customHeight="1">
      <c r="A6" s="94"/>
      <c r="B6" s="38" t="s">
        <v>8</v>
      </c>
      <c r="C6" s="39">
        <v>1117</v>
      </c>
      <c r="D6" s="40">
        <v>1091.3</v>
      </c>
      <c r="E6" s="41">
        <v>800</v>
      </c>
      <c r="F6" s="41">
        <v>67</v>
      </c>
      <c r="G6" s="42">
        <v>847.9</v>
      </c>
      <c r="H6" s="41">
        <v>250</v>
      </c>
      <c r="I6" s="42">
        <v>243.4</v>
      </c>
      <c r="J6" s="39">
        <v>1028</v>
      </c>
      <c r="K6" s="42">
        <v>998.9</v>
      </c>
      <c r="L6" s="41">
        <v>728</v>
      </c>
      <c r="M6" s="41">
        <v>55</v>
      </c>
      <c r="N6" s="42">
        <v>765.5</v>
      </c>
      <c r="O6" s="41">
        <v>245</v>
      </c>
      <c r="P6" s="41">
        <v>233.5</v>
      </c>
    </row>
    <row r="7" spans="1:16" ht="15">
      <c r="A7" s="94"/>
      <c r="B7" s="38" t="s">
        <v>36</v>
      </c>
      <c r="C7" s="41">
        <v>11</v>
      </c>
      <c r="D7" s="42">
        <v>10.3</v>
      </c>
      <c r="E7" s="41">
        <v>5</v>
      </c>
      <c r="F7" s="41">
        <v>2</v>
      </c>
      <c r="G7" s="42">
        <v>6.7</v>
      </c>
      <c r="H7" s="41">
        <v>4</v>
      </c>
      <c r="I7" s="42">
        <v>3.6</v>
      </c>
      <c r="J7" s="41">
        <v>9</v>
      </c>
      <c r="K7" s="42">
        <v>9</v>
      </c>
      <c r="L7" s="41">
        <v>8</v>
      </c>
      <c r="M7" s="41" t="s">
        <v>27</v>
      </c>
      <c r="N7" s="42">
        <v>8</v>
      </c>
      <c r="O7" s="41">
        <v>1</v>
      </c>
      <c r="P7" s="41">
        <v>1</v>
      </c>
    </row>
    <row r="8" spans="1:16" ht="15" customHeight="1">
      <c r="A8" s="94"/>
      <c r="B8" s="36" t="s">
        <v>10</v>
      </c>
      <c r="D8" s="18"/>
      <c r="G8" s="43"/>
      <c r="I8" s="18"/>
      <c r="K8" s="43"/>
      <c r="N8" s="43"/>
    </row>
    <row r="9" spans="1:16" ht="15" customHeight="1">
      <c r="A9" s="94"/>
      <c r="B9" s="38" t="s">
        <v>11</v>
      </c>
      <c r="C9" s="41">
        <v>55</v>
      </c>
      <c r="D9" s="42">
        <v>47.4</v>
      </c>
      <c r="E9" s="41">
        <v>18</v>
      </c>
      <c r="F9" s="41">
        <v>4</v>
      </c>
      <c r="G9" s="42">
        <v>20.5</v>
      </c>
      <c r="H9" s="41">
        <v>33</v>
      </c>
      <c r="I9" s="42">
        <v>26.9</v>
      </c>
      <c r="J9" s="41">
        <v>82</v>
      </c>
      <c r="K9" s="42">
        <v>72.7</v>
      </c>
      <c r="L9" s="41">
        <v>41</v>
      </c>
      <c r="M9" s="41">
        <v>3</v>
      </c>
      <c r="N9" s="42">
        <v>42.9</v>
      </c>
      <c r="O9" s="41">
        <v>38</v>
      </c>
      <c r="P9" s="41">
        <v>29.8</v>
      </c>
    </row>
    <row r="10" spans="1:16" ht="15" customHeight="1">
      <c r="A10" s="94"/>
      <c r="B10" s="38" t="s">
        <v>37</v>
      </c>
      <c r="C10" s="41">
        <v>931</v>
      </c>
      <c r="D10" s="42">
        <v>876.8</v>
      </c>
      <c r="E10" s="41">
        <v>542</v>
      </c>
      <c r="F10" s="41">
        <v>112</v>
      </c>
      <c r="G10" s="42">
        <v>613.9</v>
      </c>
      <c r="H10" s="41">
        <v>277</v>
      </c>
      <c r="I10" s="42">
        <v>262.89999999999998</v>
      </c>
      <c r="J10" s="41">
        <v>959</v>
      </c>
      <c r="K10" s="42">
        <v>900.1</v>
      </c>
      <c r="L10" s="41">
        <v>554</v>
      </c>
      <c r="M10" s="41">
        <v>100</v>
      </c>
      <c r="N10" s="42">
        <v>617.6</v>
      </c>
      <c r="O10" s="41">
        <v>305</v>
      </c>
      <c r="P10" s="41">
        <v>282.5</v>
      </c>
    </row>
    <row r="11" spans="1:16" ht="15" customHeight="1">
      <c r="A11" s="94"/>
      <c r="B11" s="38" t="s">
        <v>38</v>
      </c>
      <c r="C11" s="39">
        <v>1287</v>
      </c>
      <c r="D11" s="40">
        <v>1163.2</v>
      </c>
      <c r="E11" s="41">
        <v>691</v>
      </c>
      <c r="F11" s="41">
        <v>347</v>
      </c>
      <c r="G11" s="42">
        <v>927.5</v>
      </c>
      <c r="H11" s="41">
        <v>249</v>
      </c>
      <c r="I11" s="42">
        <v>235.7</v>
      </c>
      <c r="J11" s="39">
        <v>1205</v>
      </c>
      <c r="K11" s="40">
        <v>1070.5999999999999</v>
      </c>
      <c r="L11" s="41">
        <v>567</v>
      </c>
      <c r="M11" s="41">
        <v>330</v>
      </c>
      <c r="N11" s="42">
        <v>786.7</v>
      </c>
      <c r="O11" s="41">
        <v>308</v>
      </c>
      <c r="P11" s="41">
        <v>283.89999999999998</v>
      </c>
    </row>
    <row r="12" spans="1:16" ht="15" customHeight="1" thickBot="1">
      <c r="A12" s="94"/>
      <c r="B12" s="38" t="s">
        <v>39</v>
      </c>
      <c r="C12" s="41">
        <v>996</v>
      </c>
      <c r="D12" s="42">
        <v>928.7</v>
      </c>
      <c r="E12" s="41">
        <v>637</v>
      </c>
      <c r="F12" s="44">
        <v>209</v>
      </c>
      <c r="G12" s="42">
        <v>786.8</v>
      </c>
      <c r="H12" s="41">
        <v>150</v>
      </c>
      <c r="I12" s="42">
        <v>141.9</v>
      </c>
      <c r="J12" s="41">
        <v>947</v>
      </c>
      <c r="K12" s="42">
        <v>880</v>
      </c>
      <c r="L12" s="41">
        <v>560</v>
      </c>
      <c r="M12" s="41">
        <v>186</v>
      </c>
      <c r="N12" s="42">
        <v>690.5</v>
      </c>
      <c r="O12" s="41">
        <v>201</v>
      </c>
      <c r="P12" s="41">
        <v>189.6</v>
      </c>
    </row>
    <row r="13" spans="1:16" ht="15" customHeight="1">
      <c r="A13" s="94"/>
      <c r="B13" s="38" t="s">
        <v>40</v>
      </c>
      <c r="C13" s="41">
        <v>825</v>
      </c>
      <c r="D13" s="42">
        <v>767.1</v>
      </c>
      <c r="E13" s="41">
        <v>569</v>
      </c>
      <c r="F13" s="41">
        <v>156</v>
      </c>
      <c r="G13" s="42">
        <v>674</v>
      </c>
      <c r="H13" s="41">
        <v>100</v>
      </c>
      <c r="I13" s="42">
        <v>93.1</v>
      </c>
      <c r="J13" s="41">
        <v>823</v>
      </c>
      <c r="K13" s="42">
        <v>752.2</v>
      </c>
      <c r="L13" s="41">
        <v>529</v>
      </c>
      <c r="M13" s="41">
        <v>166</v>
      </c>
      <c r="N13" s="42">
        <v>639.1</v>
      </c>
      <c r="O13" s="41">
        <v>128</v>
      </c>
      <c r="P13" s="41">
        <v>113.1</v>
      </c>
    </row>
    <row r="14" spans="1:16" ht="15" customHeight="1" thickBot="1">
      <c r="A14" s="95"/>
      <c r="B14" s="45" t="s">
        <v>12</v>
      </c>
      <c r="C14" s="46">
        <v>196</v>
      </c>
      <c r="D14" s="47">
        <v>167.7</v>
      </c>
      <c r="E14" s="46">
        <v>108</v>
      </c>
      <c r="F14" s="46">
        <v>71</v>
      </c>
      <c r="G14" s="47">
        <v>154</v>
      </c>
      <c r="H14" s="46">
        <v>17</v>
      </c>
      <c r="I14" s="47">
        <v>13.7</v>
      </c>
      <c r="J14" s="46">
        <v>168</v>
      </c>
      <c r="K14" s="47">
        <v>145.1</v>
      </c>
      <c r="L14" s="46">
        <v>97</v>
      </c>
      <c r="M14" s="46">
        <v>59</v>
      </c>
      <c r="N14" s="47">
        <v>135.1</v>
      </c>
      <c r="O14" s="46">
        <v>12</v>
      </c>
      <c r="P14" s="46">
        <v>10</v>
      </c>
    </row>
    <row r="15" spans="1:16" ht="15">
      <c r="A15" s="48"/>
      <c r="B15" s="36" t="s">
        <v>41</v>
      </c>
      <c r="C15" s="49">
        <v>3338</v>
      </c>
      <c r="D15" s="50">
        <v>3161.4</v>
      </c>
      <c r="E15" s="49">
        <v>2096</v>
      </c>
      <c r="F15" s="51">
        <v>482</v>
      </c>
      <c r="G15" s="50">
        <v>2442.8000000000002</v>
      </c>
      <c r="H15" s="51">
        <v>760</v>
      </c>
      <c r="I15" s="52">
        <v>718.6</v>
      </c>
      <c r="J15" s="49">
        <v>3192</v>
      </c>
      <c r="K15" s="50">
        <v>3002.9</v>
      </c>
      <c r="L15" s="49">
        <v>1886</v>
      </c>
      <c r="M15" s="51">
        <v>429</v>
      </c>
      <c r="N15" s="50">
        <v>2188.9</v>
      </c>
      <c r="O15" s="51">
        <v>877</v>
      </c>
      <c r="P15" s="51">
        <v>814</v>
      </c>
    </row>
    <row r="16" spans="1:16" ht="15" customHeight="1">
      <c r="A16" s="94" t="s">
        <v>31</v>
      </c>
      <c r="B16" s="38" t="s">
        <v>13</v>
      </c>
      <c r="C16" s="41">
        <v>9</v>
      </c>
      <c r="D16" s="42">
        <v>9</v>
      </c>
      <c r="E16" s="41" t="s">
        <v>27</v>
      </c>
      <c r="F16" s="41" t="s">
        <v>27</v>
      </c>
      <c r="G16" s="42" t="s">
        <v>27</v>
      </c>
      <c r="H16" s="41">
        <v>9</v>
      </c>
      <c r="I16" s="42">
        <v>9</v>
      </c>
      <c r="J16" s="41">
        <v>14</v>
      </c>
      <c r="K16" s="42">
        <v>13.8</v>
      </c>
      <c r="L16" s="41">
        <v>1</v>
      </c>
      <c r="M16" s="41" t="s">
        <v>27</v>
      </c>
      <c r="N16" s="42">
        <v>1</v>
      </c>
      <c r="O16" s="41">
        <v>13</v>
      </c>
      <c r="P16" s="41">
        <v>12.8</v>
      </c>
    </row>
    <row r="17" spans="1:16" ht="15" customHeight="1">
      <c r="A17" s="94"/>
      <c r="B17" s="38" t="s">
        <v>45</v>
      </c>
      <c r="C17" s="41">
        <v>126</v>
      </c>
      <c r="D17" s="42">
        <v>109.4</v>
      </c>
      <c r="E17" s="41">
        <v>79</v>
      </c>
      <c r="F17" s="41">
        <v>22</v>
      </c>
      <c r="G17" s="42">
        <v>93.4</v>
      </c>
      <c r="H17" s="41">
        <v>25</v>
      </c>
      <c r="I17" s="42">
        <v>16</v>
      </c>
      <c r="J17" s="41">
        <v>141</v>
      </c>
      <c r="K17" s="42">
        <v>118.8</v>
      </c>
      <c r="L17" s="41">
        <v>83</v>
      </c>
      <c r="M17" s="41">
        <v>22</v>
      </c>
      <c r="N17" s="42">
        <v>98.1</v>
      </c>
      <c r="O17" s="41">
        <v>36</v>
      </c>
      <c r="P17" s="41">
        <v>20.7</v>
      </c>
    </row>
    <row r="18" spans="1:16" ht="15" customHeight="1">
      <c r="A18" s="94"/>
      <c r="B18" s="38" t="s">
        <v>14</v>
      </c>
      <c r="C18" s="41">
        <v>409</v>
      </c>
      <c r="D18" s="42">
        <v>381.5</v>
      </c>
      <c r="E18" s="41">
        <v>257</v>
      </c>
      <c r="F18" s="41">
        <v>68</v>
      </c>
      <c r="G18" s="42">
        <v>304.5</v>
      </c>
      <c r="H18" s="41">
        <v>84</v>
      </c>
      <c r="I18" s="42">
        <v>77</v>
      </c>
      <c r="J18" s="41">
        <v>438</v>
      </c>
      <c r="K18" s="42">
        <v>406.5</v>
      </c>
      <c r="L18" s="41">
        <v>268</v>
      </c>
      <c r="M18" s="41">
        <v>72</v>
      </c>
      <c r="N18" s="42">
        <v>317.3</v>
      </c>
      <c r="O18" s="41">
        <v>98</v>
      </c>
      <c r="P18" s="41">
        <v>89.2</v>
      </c>
    </row>
    <row r="19" spans="1:16" ht="15" customHeight="1">
      <c r="A19" s="94"/>
      <c r="B19" s="38" t="s">
        <v>15</v>
      </c>
      <c r="C19" s="41">
        <v>659</v>
      </c>
      <c r="D19" s="42">
        <v>626.5</v>
      </c>
      <c r="E19" s="41">
        <v>414</v>
      </c>
      <c r="F19" s="41">
        <v>87</v>
      </c>
      <c r="G19" s="42">
        <v>474.4</v>
      </c>
      <c r="H19" s="41">
        <v>158</v>
      </c>
      <c r="I19" s="42">
        <v>152.1</v>
      </c>
      <c r="J19" s="41">
        <v>625</v>
      </c>
      <c r="K19" s="42">
        <v>595.29999999999995</v>
      </c>
      <c r="L19" s="41">
        <v>394</v>
      </c>
      <c r="M19" s="41">
        <v>63</v>
      </c>
      <c r="N19" s="42">
        <v>435.9</v>
      </c>
      <c r="O19" s="41">
        <v>168</v>
      </c>
      <c r="P19" s="41">
        <v>159.4</v>
      </c>
    </row>
    <row r="20" spans="1:16" ht="15" customHeight="1">
      <c r="A20" s="94"/>
      <c r="B20" s="38" t="s">
        <v>16</v>
      </c>
      <c r="C20" s="39">
        <v>1405</v>
      </c>
      <c r="D20" s="40">
        <v>1331.2</v>
      </c>
      <c r="E20" s="41">
        <v>837</v>
      </c>
      <c r="F20" s="41">
        <v>215</v>
      </c>
      <c r="G20" s="42">
        <v>992.5</v>
      </c>
      <c r="H20" s="41">
        <v>353</v>
      </c>
      <c r="I20" s="42">
        <v>338.7</v>
      </c>
      <c r="J20" s="39">
        <v>1317</v>
      </c>
      <c r="K20" s="40">
        <v>1237.3</v>
      </c>
      <c r="L20" s="41">
        <v>712</v>
      </c>
      <c r="M20" s="41">
        <v>196</v>
      </c>
      <c r="N20" s="42">
        <v>849.4</v>
      </c>
      <c r="O20" s="41">
        <v>409</v>
      </c>
      <c r="P20" s="41">
        <v>387.8</v>
      </c>
    </row>
    <row r="21" spans="1:16" ht="15" customHeight="1">
      <c r="A21" s="94"/>
      <c r="B21" s="38" t="s">
        <v>17</v>
      </c>
      <c r="C21" s="41">
        <v>730</v>
      </c>
      <c r="D21" s="42">
        <v>703.9</v>
      </c>
      <c r="E21" s="41">
        <v>509</v>
      </c>
      <c r="F21" s="41">
        <v>90</v>
      </c>
      <c r="G21" s="42">
        <v>578.1</v>
      </c>
      <c r="H21" s="41">
        <v>131</v>
      </c>
      <c r="I21" s="42">
        <v>125.8</v>
      </c>
      <c r="J21" s="41">
        <v>657</v>
      </c>
      <c r="K21" s="42">
        <v>631.20000000000005</v>
      </c>
      <c r="L21" s="41">
        <v>428</v>
      </c>
      <c r="M21" s="41">
        <v>76</v>
      </c>
      <c r="N21" s="42">
        <v>487.2</v>
      </c>
      <c r="O21" s="41">
        <v>153</v>
      </c>
      <c r="P21" s="41">
        <v>144</v>
      </c>
    </row>
    <row r="22" spans="1:16" ht="15" customHeight="1">
      <c r="A22" s="94"/>
      <c r="B22" s="38" t="s">
        <v>42</v>
      </c>
      <c r="C22" s="53">
        <v>123</v>
      </c>
      <c r="D22" s="54">
        <v>120.4</v>
      </c>
      <c r="E22" s="53">
        <v>107</v>
      </c>
      <c r="F22" s="53">
        <v>13</v>
      </c>
      <c r="G22" s="54">
        <v>117.4</v>
      </c>
      <c r="H22" s="53">
        <v>3</v>
      </c>
      <c r="I22" s="54">
        <v>3</v>
      </c>
      <c r="J22" s="53">
        <v>114</v>
      </c>
      <c r="K22" s="54">
        <v>112.2</v>
      </c>
      <c r="L22" s="53">
        <v>100</v>
      </c>
      <c r="M22" s="53">
        <v>10</v>
      </c>
      <c r="N22" s="54">
        <v>108.3</v>
      </c>
      <c r="O22" s="53">
        <v>4</v>
      </c>
      <c r="P22" s="53">
        <v>3.9</v>
      </c>
    </row>
    <row r="23" spans="1:16" ht="15" customHeight="1">
      <c r="A23" s="94"/>
      <c r="B23" s="38" t="s">
        <v>19</v>
      </c>
      <c r="C23" s="55">
        <v>28</v>
      </c>
      <c r="D23" s="56">
        <v>27.3</v>
      </c>
      <c r="E23" s="55">
        <v>22</v>
      </c>
      <c r="F23" s="55">
        <v>3</v>
      </c>
      <c r="G23" s="56">
        <v>24.3</v>
      </c>
      <c r="H23" s="55">
        <v>3</v>
      </c>
      <c r="I23" s="56">
        <v>3</v>
      </c>
      <c r="J23" s="55">
        <v>26</v>
      </c>
      <c r="K23" s="56">
        <v>25</v>
      </c>
      <c r="L23" s="55">
        <v>17</v>
      </c>
      <c r="M23" s="55">
        <v>5</v>
      </c>
      <c r="N23" s="56">
        <v>21.1</v>
      </c>
      <c r="O23" s="55">
        <v>4</v>
      </c>
      <c r="P23" s="55">
        <v>3.9</v>
      </c>
    </row>
    <row r="24" spans="1:16" ht="15" customHeight="1">
      <c r="A24" s="94"/>
      <c r="B24" s="38" t="s">
        <v>5</v>
      </c>
      <c r="C24" s="55">
        <v>95</v>
      </c>
      <c r="D24" s="56">
        <v>93.1</v>
      </c>
      <c r="E24" s="55">
        <v>85</v>
      </c>
      <c r="F24" s="55">
        <v>10</v>
      </c>
      <c r="G24" s="56">
        <v>93.1</v>
      </c>
      <c r="H24" s="55" t="s">
        <v>27</v>
      </c>
      <c r="I24" s="56" t="s">
        <v>27</v>
      </c>
      <c r="J24" s="55">
        <v>88</v>
      </c>
      <c r="K24" s="56">
        <v>87.2</v>
      </c>
      <c r="L24" s="55">
        <v>83</v>
      </c>
      <c r="M24" s="55">
        <v>5</v>
      </c>
      <c r="N24" s="56">
        <v>87.2</v>
      </c>
      <c r="O24" s="55" t="s">
        <v>27</v>
      </c>
      <c r="P24" s="55" t="s">
        <v>27</v>
      </c>
    </row>
    <row r="25" spans="1:16" ht="15" customHeight="1">
      <c r="A25" s="94"/>
      <c r="B25" s="38" t="s">
        <v>33</v>
      </c>
      <c r="C25" s="55" t="s">
        <v>27</v>
      </c>
      <c r="D25" s="56" t="s">
        <v>27</v>
      </c>
      <c r="E25" s="55" t="s">
        <v>27</v>
      </c>
      <c r="F25" s="55" t="s">
        <v>27</v>
      </c>
      <c r="G25" s="56" t="s">
        <v>27</v>
      </c>
      <c r="H25" s="55" t="s">
        <v>27</v>
      </c>
      <c r="I25" s="56" t="s">
        <v>27</v>
      </c>
      <c r="J25" s="55" t="s">
        <v>27</v>
      </c>
      <c r="K25" s="56" t="s">
        <v>27</v>
      </c>
      <c r="L25" s="55" t="s">
        <v>27</v>
      </c>
      <c r="M25" s="55" t="s">
        <v>27</v>
      </c>
      <c r="N25" s="56" t="s">
        <v>27</v>
      </c>
      <c r="O25" s="55" t="s">
        <v>27</v>
      </c>
      <c r="P25" s="55" t="s">
        <v>27</v>
      </c>
    </row>
    <row r="26" spans="1:16" ht="15" customHeight="1">
      <c r="A26" s="94"/>
      <c r="B26" s="36" t="s">
        <v>4</v>
      </c>
      <c r="C26" s="53">
        <v>829</v>
      </c>
      <c r="D26" s="54">
        <v>669.1</v>
      </c>
      <c r="E26" s="53">
        <v>362</v>
      </c>
      <c r="F26" s="53">
        <v>404</v>
      </c>
      <c r="G26" s="54">
        <v>616.6</v>
      </c>
      <c r="H26" s="53">
        <v>63</v>
      </c>
      <c r="I26" s="54">
        <v>52.5</v>
      </c>
      <c r="J26" s="53">
        <v>878</v>
      </c>
      <c r="K26" s="54">
        <v>705.6</v>
      </c>
      <c r="L26" s="53">
        <v>362</v>
      </c>
      <c r="M26" s="53">
        <v>405</v>
      </c>
      <c r="N26" s="54">
        <v>614.6</v>
      </c>
      <c r="O26" s="53">
        <v>111</v>
      </c>
      <c r="P26" s="53">
        <v>91.1</v>
      </c>
    </row>
    <row r="27" spans="1:16" ht="15">
      <c r="A27" s="94"/>
      <c r="B27" s="38" t="s">
        <v>43</v>
      </c>
      <c r="C27" s="55">
        <v>601</v>
      </c>
      <c r="D27" s="56">
        <v>495</v>
      </c>
      <c r="E27" s="55">
        <v>285</v>
      </c>
      <c r="F27" s="55">
        <v>267</v>
      </c>
      <c r="G27" s="56">
        <v>452.4</v>
      </c>
      <c r="H27" s="55">
        <v>49</v>
      </c>
      <c r="I27" s="56">
        <v>42.6</v>
      </c>
      <c r="J27" s="55">
        <v>644</v>
      </c>
      <c r="K27" s="56">
        <v>531.20000000000005</v>
      </c>
      <c r="L27" s="55">
        <v>293</v>
      </c>
      <c r="M27" s="55">
        <v>265</v>
      </c>
      <c r="N27" s="56">
        <v>457.6</v>
      </c>
      <c r="O27" s="55">
        <v>86</v>
      </c>
      <c r="P27" s="55">
        <v>73.599999999999994</v>
      </c>
    </row>
    <row r="28" spans="1:16" ht="15" customHeight="1" thickBot="1">
      <c r="A28" s="94"/>
      <c r="B28" s="38" t="s">
        <v>44</v>
      </c>
      <c r="C28" s="57">
        <v>228</v>
      </c>
      <c r="D28" s="58">
        <v>174.2</v>
      </c>
      <c r="E28" s="57">
        <v>77</v>
      </c>
      <c r="F28" s="57">
        <v>137</v>
      </c>
      <c r="G28" s="58">
        <v>164.3</v>
      </c>
      <c r="H28" s="57">
        <v>14</v>
      </c>
      <c r="I28" s="58">
        <v>9.9</v>
      </c>
      <c r="J28" s="57">
        <v>234</v>
      </c>
      <c r="K28" s="58">
        <v>174.5</v>
      </c>
      <c r="L28" s="57">
        <v>69</v>
      </c>
      <c r="M28" s="57">
        <v>140</v>
      </c>
      <c r="N28" s="58">
        <v>157</v>
      </c>
      <c r="O28" s="57">
        <v>25</v>
      </c>
      <c r="P28" s="57">
        <v>17.5</v>
      </c>
    </row>
    <row r="29" spans="1:16" ht="15" customHeight="1" thickBot="1">
      <c r="A29" s="94"/>
      <c r="B29" s="59" t="s">
        <v>32</v>
      </c>
      <c r="C29" s="60">
        <v>4290</v>
      </c>
      <c r="D29" s="61">
        <v>3950.9</v>
      </c>
      <c r="E29" s="60">
        <v>2565</v>
      </c>
      <c r="F29" s="62">
        <v>899</v>
      </c>
      <c r="G29" s="61">
        <v>3176.8</v>
      </c>
      <c r="H29" s="62">
        <v>826</v>
      </c>
      <c r="I29" s="63">
        <v>774.1</v>
      </c>
      <c r="J29" s="60">
        <v>4184</v>
      </c>
      <c r="K29" s="61">
        <v>3820.7</v>
      </c>
      <c r="L29" s="60">
        <v>2348</v>
      </c>
      <c r="M29" s="62">
        <v>844</v>
      </c>
      <c r="N29" s="61">
        <v>2911.8</v>
      </c>
      <c r="O29" s="62">
        <v>992</v>
      </c>
      <c r="P29" s="62">
        <v>908.9</v>
      </c>
    </row>
    <row r="30" spans="1:16" ht="15" customHeight="1">
      <c r="A30" s="34"/>
      <c r="B30" s="34"/>
      <c r="C30" s="34"/>
      <c r="D30" s="34"/>
      <c r="E30" s="34"/>
      <c r="F30" s="34"/>
      <c r="G30" s="34"/>
      <c r="H30" s="34"/>
      <c r="I30" s="34"/>
      <c r="J30" s="34"/>
      <c r="K30" s="34"/>
      <c r="L30" s="34"/>
      <c r="M30" s="34"/>
      <c r="N30" s="34"/>
      <c r="O30" s="34"/>
      <c r="P30" s="34"/>
    </row>
    <row r="31" spans="1:16" ht="15" customHeight="1" thickBot="1">
      <c r="A31" s="35"/>
      <c r="B31" s="35"/>
      <c r="C31" s="35"/>
      <c r="D31" s="35"/>
      <c r="E31" s="35"/>
      <c r="F31" s="35"/>
      <c r="G31" s="35"/>
      <c r="H31" s="35"/>
      <c r="I31" s="35"/>
      <c r="J31" s="35"/>
      <c r="K31" s="35"/>
      <c r="L31" s="35"/>
      <c r="M31" s="35"/>
      <c r="N31" s="35"/>
      <c r="O31" s="35"/>
      <c r="P31" s="35"/>
    </row>
    <row r="32" spans="1:16">
      <c r="C32" s="10"/>
      <c r="D32" s="3"/>
      <c r="E32" s="10"/>
      <c r="F32" s="10"/>
      <c r="G32" s="10"/>
      <c r="H32" s="10"/>
      <c r="I32" s="3"/>
    </row>
    <row r="33" spans="1:16">
      <c r="A33" s="25" t="s">
        <v>46</v>
      </c>
      <c r="C33" s="26"/>
      <c r="D33" s="26"/>
      <c r="E33" s="27"/>
      <c r="F33" s="26"/>
      <c r="G33" s="26"/>
      <c r="H33" s="27"/>
      <c r="J33" s="10"/>
      <c r="K33" s="3"/>
      <c r="L33" s="10"/>
      <c r="M33" s="10"/>
      <c r="N33" s="3"/>
      <c r="O33" s="10"/>
      <c r="P33" s="3"/>
    </row>
    <row r="34" spans="1:16">
      <c r="A34" s="9" t="s">
        <v>47</v>
      </c>
      <c r="B34" s="9"/>
      <c r="C34" s="9"/>
      <c r="D34" s="9"/>
      <c r="E34" s="9"/>
      <c r="F34" s="9"/>
      <c r="G34" s="9"/>
      <c r="H34" s="9"/>
      <c r="I34" s="9"/>
      <c r="J34" s="9"/>
      <c r="K34" s="9"/>
      <c r="L34" s="9"/>
      <c r="M34" s="9"/>
      <c r="N34" s="9"/>
      <c r="O34" s="9"/>
      <c r="P34" s="9"/>
    </row>
    <row r="35" spans="1:16">
      <c r="A35" s="9" t="s">
        <v>48</v>
      </c>
      <c r="C35" s="26"/>
      <c r="D35" s="26"/>
      <c r="E35" s="27"/>
      <c r="F35" s="26"/>
      <c r="G35" s="26"/>
      <c r="H35" s="27"/>
    </row>
    <row r="36" spans="1:16">
      <c r="A36" s="9" t="s">
        <v>49</v>
      </c>
      <c r="C36" s="26"/>
      <c r="D36" s="26"/>
      <c r="E36" s="27"/>
      <c r="F36" s="26"/>
      <c r="G36" s="26"/>
      <c r="H36" s="27"/>
      <c r="P36" s="3"/>
    </row>
    <row r="37" spans="1:16">
      <c r="A37" s="9" t="s">
        <v>57</v>
      </c>
      <c r="D37" s="3"/>
      <c r="P37" s="3"/>
    </row>
    <row r="38" spans="1:16">
      <c r="A38" s="9" t="s">
        <v>56</v>
      </c>
      <c r="C38" s="10"/>
      <c r="D38" s="10"/>
      <c r="E38" s="10"/>
      <c r="F38" s="10"/>
      <c r="G38" s="10"/>
      <c r="H38" s="10"/>
      <c r="I38" s="10"/>
    </row>
  </sheetData>
  <mergeCells count="10">
    <mergeCell ref="A16:A29"/>
    <mergeCell ref="A4:A14"/>
    <mergeCell ref="J1:P1"/>
    <mergeCell ref="J2:K2"/>
    <mergeCell ref="L2:N2"/>
    <mergeCell ref="O2:P2"/>
    <mergeCell ref="C1:I1"/>
    <mergeCell ref="C2:D2"/>
    <mergeCell ref="E2:G2"/>
    <mergeCell ref="H2:I2"/>
  </mergeCells>
  <pageMargins left="0.7" right="0.7" top="0.75" bottom="0.75" header="0.3" footer="0.3"/>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zoomScale="70" zoomScaleNormal="70" workbookViewId="0">
      <selection activeCell="I1" sqref="I1:M1"/>
    </sheetView>
  </sheetViews>
  <sheetFormatPr defaultRowHeight="14.25"/>
  <cols>
    <col min="1" max="1" width="26.42578125" style="2" customWidth="1"/>
    <col min="2" max="2" width="14" style="2" bestFit="1" customWidth="1"/>
    <col min="3" max="3" width="12.7109375" style="2" customWidth="1"/>
    <col min="4" max="4" width="13.5703125" style="2" customWidth="1"/>
    <col min="5" max="5" width="13.42578125" style="2" customWidth="1"/>
    <col min="6" max="9" width="12.7109375" style="2" customWidth="1"/>
    <col min="10" max="10" width="14.28515625" style="2" customWidth="1"/>
    <col min="11" max="11" width="13.85546875" style="2" customWidth="1"/>
    <col min="12" max="13" width="12.7109375" style="2" customWidth="1"/>
    <col min="14" max="16384" width="9.140625" style="2"/>
  </cols>
  <sheetData>
    <row r="1" spans="1:17" ht="30">
      <c r="A1" s="92" t="s">
        <v>21</v>
      </c>
      <c r="B1" s="106">
        <v>43983</v>
      </c>
      <c r="C1" s="107"/>
      <c r="D1" s="107"/>
      <c r="E1" s="107"/>
      <c r="F1" s="107"/>
      <c r="G1" s="107"/>
      <c r="H1" s="107"/>
      <c r="I1" s="96">
        <v>43617</v>
      </c>
      <c r="J1" s="97"/>
      <c r="K1" s="97"/>
      <c r="L1" s="97"/>
      <c r="M1" s="97"/>
      <c r="N1" s="108" t="s">
        <v>18</v>
      </c>
      <c r="O1" s="108"/>
      <c r="P1" s="72"/>
      <c r="Q1" s="69"/>
    </row>
    <row r="2" spans="1:17" ht="15" customHeight="1">
      <c r="A2" s="28"/>
      <c r="B2" s="109" t="s">
        <v>28</v>
      </c>
      <c r="C2" s="109"/>
      <c r="D2" s="98" t="s">
        <v>6</v>
      </c>
      <c r="E2" s="98"/>
      <c r="F2" s="98"/>
      <c r="G2" s="103" t="s">
        <v>18</v>
      </c>
      <c r="H2" s="103"/>
      <c r="I2" s="101" t="s">
        <v>28</v>
      </c>
      <c r="J2" s="101"/>
      <c r="K2" s="101" t="s">
        <v>6</v>
      </c>
      <c r="L2" s="101"/>
      <c r="M2" s="101"/>
      <c r="N2" s="108"/>
      <c r="O2" s="108"/>
      <c r="P2" s="73"/>
      <c r="Q2" s="70"/>
    </row>
    <row r="3" spans="1:17" ht="45">
      <c r="A3" s="29"/>
      <c r="B3" s="28" t="s">
        <v>29</v>
      </c>
      <c r="C3" s="31" t="s">
        <v>1</v>
      </c>
      <c r="D3" s="31" t="s">
        <v>50</v>
      </c>
      <c r="E3" s="31" t="s">
        <v>51</v>
      </c>
      <c r="F3" s="30" t="s">
        <v>1</v>
      </c>
      <c r="G3" s="30" t="s">
        <v>29</v>
      </c>
      <c r="H3" s="30" t="s">
        <v>1</v>
      </c>
      <c r="I3" s="13" t="s">
        <v>29</v>
      </c>
      <c r="J3" s="15" t="s">
        <v>1</v>
      </c>
      <c r="K3" s="15" t="s">
        <v>50</v>
      </c>
      <c r="L3" s="15" t="s">
        <v>51</v>
      </c>
      <c r="M3" s="13" t="s">
        <v>1</v>
      </c>
      <c r="N3" s="91" t="s">
        <v>29</v>
      </c>
      <c r="O3" s="30" t="s">
        <v>1</v>
      </c>
      <c r="Q3" s="71"/>
    </row>
    <row r="4" spans="1:17" ht="15.75">
      <c r="A4" s="36" t="s">
        <v>7</v>
      </c>
      <c r="B4" s="26"/>
      <c r="C4" s="37"/>
      <c r="F4" s="37"/>
      <c r="H4" s="37"/>
      <c r="I4" s="85"/>
      <c r="J4" s="37"/>
      <c r="L4" s="74"/>
      <c r="M4" s="38"/>
      <c r="Q4" s="65"/>
    </row>
    <row r="5" spans="1:17" ht="15.75">
      <c r="A5" s="38" t="s">
        <v>9</v>
      </c>
      <c r="B5" s="76">
        <v>59214</v>
      </c>
      <c r="C5" s="75">
        <v>49544.800000000003</v>
      </c>
      <c r="D5" s="76">
        <v>27450</v>
      </c>
      <c r="E5" s="76">
        <v>22976</v>
      </c>
      <c r="F5" s="75">
        <v>42110.7</v>
      </c>
      <c r="G5" s="76">
        <v>8788</v>
      </c>
      <c r="H5" s="75">
        <v>7434.2</v>
      </c>
      <c r="I5" s="86">
        <v>57841</v>
      </c>
      <c r="J5" s="75">
        <v>48387.3</v>
      </c>
      <c r="K5" s="76">
        <v>25609</v>
      </c>
      <c r="L5" s="76">
        <v>21898</v>
      </c>
      <c r="M5" s="77">
        <v>39611.1</v>
      </c>
      <c r="N5" s="76">
        <v>10334</v>
      </c>
      <c r="O5" s="77">
        <v>8776.2999999999993</v>
      </c>
      <c r="Q5" s="65"/>
    </row>
    <row r="6" spans="1:17" ht="15.75">
      <c r="A6" s="38" t="s">
        <v>8</v>
      </c>
      <c r="B6" s="76">
        <v>17694</v>
      </c>
      <c r="C6" s="75">
        <v>16421.900000000001</v>
      </c>
      <c r="D6" s="76">
        <v>12019</v>
      </c>
      <c r="E6" s="76">
        <v>2825</v>
      </c>
      <c r="F6" s="75">
        <v>13902.6</v>
      </c>
      <c r="G6" s="76">
        <v>2850</v>
      </c>
      <c r="H6" s="75">
        <v>2519.3000000000002</v>
      </c>
      <c r="I6" s="86">
        <v>17145</v>
      </c>
      <c r="J6" s="75">
        <v>15907.3</v>
      </c>
      <c r="K6" s="76">
        <v>11300</v>
      </c>
      <c r="L6" s="76">
        <v>2623</v>
      </c>
      <c r="M6" s="77">
        <v>13046.2</v>
      </c>
      <c r="N6" s="76">
        <v>3222</v>
      </c>
      <c r="O6" s="77">
        <v>2861.1</v>
      </c>
      <c r="Q6" s="65"/>
    </row>
    <row r="7" spans="1:17" ht="15.75">
      <c r="A7" s="38" t="s">
        <v>36</v>
      </c>
      <c r="B7" s="55">
        <v>35</v>
      </c>
      <c r="C7" s="56">
        <v>29.9</v>
      </c>
      <c r="D7" s="55">
        <v>15</v>
      </c>
      <c r="E7" s="55">
        <v>14</v>
      </c>
      <c r="F7" s="56">
        <v>25.3</v>
      </c>
      <c r="G7" s="55">
        <v>6</v>
      </c>
      <c r="H7" s="56">
        <v>4.5999999999999996</v>
      </c>
      <c r="I7" s="87">
        <v>24</v>
      </c>
      <c r="J7" s="56">
        <v>20.5</v>
      </c>
      <c r="K7" s="55">
        <v>11</v>
      </c>
      <c r="L7" s="55">
        <v>7</v>
      </c>
      <c r="M7" s="55">
        <v>15.9</v>
      </c>
      <c r="N7" s="55">
        <v>6</v>
      </c>
      <c r="O7" s="55">
        <v>4.5999999999999996</v>
      </c>
      <c r="Q7" s="65"/>
    </row>
    <row r="8" spans="1:17" ht="15.75">
      <c r="A8" s="36" t="s">
        <v>10</v>
      </c>
      <c r="B8" s="26"/>
      <c r="C8" s="37"/>
      <c r="F8" s="37"/>
      <c r="H8" s="37"/>
      <c r="I8" s="85"/>
      <c r="J8" s="37"/>
      <c r="L8" s="26"/>
      <c r="M8" s="38"/>
      <c r="Q8" s="65"/>
    </row>
    <row r="9" spans="1:17" ht="15.75">
      <c r="A9" s="38" t="s">
        <v>11</v>
      </c>
      <c r="B9" s="76">
        <v>3261</v>
      </c>
      <c r="C9" s="75">
        <v>2883.1</v>
      </c>
      <c r="D9" s="55">
        <v>829</v>
      </c>
      <c r="E9" s="55">
        <v>609</v>
      </c>
      <c r="F9" s="75">
        <v>1232.0999999999999</v>
      </c>
      <c r="G9" s="76">
        <v>1823</v>
      </c>
      <c r="H9" s="75">
        <v>1651</v>
      </c>
      <c r="I9" s="86">
        <v>3369</v>
      </c>
      <c r="J9" s="75">
        <v>3016.8</v>
      </c>
      <c r="K9" s="55">
        <v>725</v>
      </c>
      <c r="L9" s="55">
        <v>518</v>
      </c>
      <c r="M9" s="77">
        <v>1075</v>
      </c>
      <c r="N9" s="76">
        <v>2126</v>
      </c>
      <c r="O9" s="77">
        <v>1941.8</v>
      </c>
      <c r="Q9" s="65"/>
    </row>
    <row r="10" spans="1:17" ht="15.75">
      <c r="A10" s="38" t="s">
        <v>37</v>
      </c>
      <c r="B10" s="76">
        <v>20689</v>
      </c>
      <c r="C10" s="75">
        <v>19038</v>
      </c>
      <c r="D10" s="76">
        <v>12557</v>
      </c>
      <c r="E10" s="76">
        <v>3242</v>
      </c>
      <c r="F10" s="75">
        <v>14536.1</v>
      </c>
      <c r="G10" s="76">
        <v>4890</v>
      </c>
      <c r="H10" s="75">
        <v>4501.8</v>
      </c>
      <c r="I10" s="86">
        <v>19933</v>
      </c>
      <c r="J10" s="75">
        <v>18353.7</v>
      </c>
      <c r="K10" s="76">
        <v>11369</v>
      </c>
      <c r="L10" s="76">
        <v>2896</v>
      </c>
      <c r="M10" s="77">
        <v>13127.7</v>
      </c>
      <c r="N10" s="76">
        <v>5668</v>
      </c>
      <c r="O10" s="77">
        <v>5226</v>
      </c>
      <c r="Q10" s="65"/>
    </row>
    <row r="11" spans="1:17" ht="15.75">
      <c r="A11" s="38" t="s">
        <v>38</v>
      </c>
      <c r="B11" s="76">
        <v>18452</v>
      </c>
      <c r="C11" s="75">
        <v>15330.3</v>
      </c>
      <c r="D11" s="76">
        <v>9081</v>
      </c>
      <c r="E11" s="76">
        <v>6996</v>
      </c>
      <c r="F11" s="75">
        <v>13454.2</v>
      </c>
      <c r="G11" s="76">
        <v>2375</v>
      </c>
      <c r="H11" s="75">
        <v>1876.1</v>
      </c>
      <c r="I11" s="86">
        <v>17716</v>
      </c>
      <c r="J11" s="75">
        <v>14661.1</v>
      </c>
      <c r="K11" s="76">
        <v>8345</v>
      </c>
      <c r="L11" s="76">
        <v>6659</v>
      </c>
      <c r="M11" s="77">
        <v>12510.3</v>
      </c>
      <c r="N11" s="76">
        <v>2712</v>
      </c>
      <c r="O11" s="77">
        <v>2150.8000000000002</v>
      </c>
      <c r="Q11" s="65"/>
    </row>
    <row r="12" spans="1:17" ht="15.75">
      <c r="A12" s="38" t="s">
        <v>39</v>
      </c>
      <c r="B12" s="76">
        <v>17869</v>
      </c>
      <c r="C12" s="75">
        <v>15050.5</v>
      </c>
      <c r="D12" s="76">
        <v>8915</v>
      </c>
      <c r="E12" s="76">
        <v>7253</v>
      </c>
      <c r="F12" s="75">
        <v>13727.4</v>
      </c>
      <c r="G12" s="76">
        <v>1701</v>
      </c>
      <c r="H12" s="75">
        <v>1323.1</v>
      </c>
      <c r="I12" s="86">
        <v>17564</v>
      </c>
      <c r="J12" s="75">
        <v>14768.4</v>
      </c>
      <c r="K12" s="76">
        <v>8519</v>
      </c>
      <c r="L12" s="76">
        <v>7064</v>
      </c>
      <c r="M12" s="77">
        <v>13222.3</v>
      </c>
      <c r="N12" s="76">
        <v>1981</v>
      </c>
      <c r="O12" s="77">
        <v>1546</v>
      </c>
      <c r="Q12" s="65"/>
    </row>
    <row r="13" spans="1:17" ht="15.75">
      <c r="A13" s="38" t="s">
        <v>40</v>
      </c>
      <c r="B13" s="76">
        <v>14098</v>
      </c>
      <c r="C13" s="75">
        <v>11754.5</v>
      </c>
      <c r="D13" s="76">
        <v>7079</v>
      </c>
      <c r="E13" s="76">
        <v>6313</v>
      </c>
      <c r="F13" s="75">
        <v>11236</v>
      </c>
      <c r="G13" s="55">
        <v>706</v>
      </c>
      <c r="H13" s="56">
        <v>518.5</v>
      </c>
      <c r="I13" s="86">
        <v>14092</v>
      </c>
      <c r="J13" s="75">
        <v>11762.2</v>
      </c>
      <c r="K13" s="76">
        <v>7036</v>
      </c>
      <c r="L13" s="76">
        <v>6141</v>
      </c>
      <c r="M13" s="77">
        <v>11076.3</v>
      </c>
      <c r="N13" s="76">
        <v>915</v>
      </c>
      <c r="O13" s="77">
        <v>685.9</v>
      </c>
      <c r="Q13" s="65"/>
    </row>
    <row r="14" spans="1:17" ht="16.5" thickBot="1">
      <c r="A14" s="45" t="s">
        <v>12</v>
      </c>
      <c r="B14" s="79">
        <v>2574</v>
      </c>
      <c r="C14" s="78">
        <v>1940.4</v>
      </c>
      <c r="D14" s="79">
        <v>1023</v>
      </c>
      <c r="E14" s="79">
        <v>1402</v>
      </c>
      <c r="F14" s="78">
        <v>1852.8</v>
      </c>
      <c r="G14" s="57">
        <v>149</v>
      </c>
      <c r="H14" s="58">
        <v>87.6</v>
      </c>
      <c r="I14" s="88">
        <v>2336</v>
      </c>
      <c r="J14" s="78">
        <v>1752.8</v>
      </c>
      <c r="K14" s="57">
        <v>926</v>
      </c>
      <c r="L14" s="79">
        <v>1250</v>
      </c>
      <c r="M14" s="80">
        <v>1661.5</v>
      </c>
      <c r="N14" s="57">
        <v>160</v>
      </c>
      <c r="O14" s="57">
        <v>91.4</v>
      </c>
      <c r="Q14" s="65"/>
    </row>
    <row r="15" spans="1:17" ht="15.75">
      <c r="A15" s="38" t="s">
        <v>2</v>
      </c>
      <c r="B15" s="81">
        <v>158</v>
      </c>
      <c r="C15" s="56">
        <v>156.6</v>
      </c>
      <c r="D15" s="55">
        <v>143</v>
      </c>
      <c r="E15" s="55">
        <v>2</v>
      </c>
      <c r="F15" s="56">
        <v>144.1</v>
      </c>
      <c r="G15" s="55">
        <v>13</v>
      </c>
      <c r="H15" s="56">
        <v>12.5</v>
      </c>
      <c r="I15" s="89">
        <v>150</v>
      </c>
      <c r="J15" s="56">
        <v>148.6</v>
      </c>
      <c r="K15" s="55">
        <v>104</v>
      </c>
      <c r="L15" s="81">
        <v>2</v>
      </c>
      <c r="M15" s="81">
        <v>105.4</v>
      </c>
      <c r="N15" s="55">
        <v>44</v>
      </c>
      <c r="O15" s="55">
        <v>43.2</v>
      </c>
      <c r="Q15" s="65"/>
    </row>
    <row r="16" spans="1:17" ht="16.5">
      <c r="A16" s="38" t="s">
        <v>52</v>
      </c>
      <c r="B16" s="76">
        <v>3306</v>
      </c>
      <c r="C16" s="75">
        <v>3276.4</v>
      </c>
      <c r="D16" s="76">
        <v>3202</v>
      </c>
      <c r="E16" s="55">
        <v>104</v>
      </c>
      <c r="F16" s="75">
        <v>3276.4</v>
      </c>
      <c r="G16" s="55" t="s">
        <v>27</v>
      </c>
      <c r="H16" s="56" t="s">
        <v>27</v>
      </c>
      <c r="I16" s="86">
        <v>3230</v>
      </c>
      <c r="J16" s="75">
        <v>3200.7</v>
      </c>
      <c r="K16" s="76">
        <v>3127</v>
      </c>
      <c r="L16" s="55">
        <v>103</v>
      </c>
      <c r="M16" s="77">
        <v>3200.7</v>
      </c>
      <c r="N16" s="55" t="s">
        <v>27</v>
      </c>
      <c r="O16" s="55" t="s">
        <v>27</v>
      </c>
      <c r="Q16" s="65"/>
    </row>
    <row r="17" spans="1:17" ht="16.5">
      <c r="A17" s="38" t="s">
        <v>53</v>
      </c>
      <c r="B17" s="76">
        <v>49360</v>
      </c>
      <c r="C17" s="75">
        <v>44407.6</v>
      </c>
      <c r="D17" s="76">
        <v>29492</v>
      </c>
      <c r="E17" s="76">
        <v>11269</v>
      </c>
      <c r="F17" s="75">
        <v>36530</v>
      </c>
      <c r="G17" s="76">
        <v>8599</v>
      </c>
      <c r="H17" s="75">
        <v>7877.5</v>
      </c>
      <c r="I17" s="86">
        <v>48345</v>
      </c>
      <c r="J17" s="75">
        <v>43483</v>
      </c>
      <c r="K17" s="76">
        <v>27642</v>
      </c>
      <c r="L17" s="76">
        <v>10823</v>
      </c>
      <c r="M17" s="77">
        <v>34426.5</v>
      </c>
      <c r="N17" s="76">
        <v>9880</v>
      </c>
      <c r="O17" s="77">
        <v>9056.5</v>
      </c>
      <c r="Q17" s="65"/>
    </row>
    <row r="18" spans="1:17" ht="16.5" thickBot="1">
      <c r="A18" s="38" t="s">
        <v>3</v>
      </c>
      <c r="B18" s="79">
        <v>24119</v>
      </c>
      <c r="C18" s="75">
        <v>18156.099999999999</v>
      </c>
      <c r="D18" s="76">
        <v>6647</v>
      </c>
      <c r="E18" s="76">
        <v>14440</v>
      </c>
      <c r="F18" s="75">
        <v>16088.1</v>
      </c>
      <c r="G18" s="76">
        <v>3032</v>
      </c>
      <c r="H18" s="75">
        <v>2068</v>
      </c>
      <c r="I18" s="88">
        <v>23285</v>
      </c>
      <c r="J18" s="75">
        <v>17482.8</v>
      </c>
      <c r="K18" s="76">
        <v>6047</v>
      </c>
      <c r="L18" s="79">
        <v>13600</v>
      </c>
      <c r="M18" s="80">
        <v>14940.5</v>
      </c>
      <c r="N18" s="76">
        <v>3638</v>
      </c>
      <c r="O18" s="77">
        <v>2542.1999999999998</v>
      </c>
      <c r="Q18" s="65"/>
    </row>
    <row r="19" spans="1:17" ht="16.5" thickBot="1">
      <c r="A19" s="59" t="s">
        <v>32</v>
      </c>
      <c r="B19" s="83">
        <v>76943</v>
      </c>
      <c r="C19" s="82">
        <v>65996.7</v>
      </c>
      <c r="D19" s="83">
        <v>39484</v>
      </c>
      <c r="E19" s="83">
        <v>25815</v>
      </c>
      <c r="F19" s="82">
        <v>56038.6</v>
      </c>
      <c r="G19" s="83">
        <v>11644</v>
      </c>
      <c r="H19" s="82">
        <v>9958.1</v>
      </c>
      <c r="I19" s="90">
        <v>75010</v>
      </c>
      <c r="J19" s="82">
        <v>64315</v>
      </c>
      <c r="K19" s="83">
        <v>36920</v>
      </c>
      <c r="L19" s="83">
        <v>24528</v>
      </c>
      <c r="M19" s="84">
        <v>52673.1</v>
      </c>
      <c r="N19" s="83">
        <v>13562</v>
      </c>
      <c r="O19" s="84">
        <v>11641.9</v>
      </c>
      <c r="Q19" s="65"/>
    </row>
    <row r="20" spans="1:17" ht="7.5" customHeight="1">
      <c r="A20" s="64"/>
      <c r="C20" s="23"/>
      <c r="D20" s="20"/>
      <c r="E20" s="20"/>
      <c r="F20" s="19"/>
      <c r="G20" s="21"/>
      <c r="H20" s="22"/>
      <c r="I20" s="21"/>
      <c r="J20" s="20"/>
      <c r="K20" s="20"/>
      <c r="L20" s="19"/>
      <c r="M20" s="24"/>
    </row>
    <row r="21" spans="1:17" ht="15">
      <c r="A21" s="32"/>
      <c r="B21" s="66"/>
      <c r="C21" s="68"/>
      <c r="D21" s="67"/>
      <c r="E21" s="67"/>
      <c r="F21" s="68"/>
      <c r="G21" s="67"/>
      <c r="H21" s="68"/>
      <c r="I21" s="67"/>
      <c r="J21" s="67"/>
      <c r="K21" s="67"/>
      <c r="L21" s="68"/>
      <c r="M21" s="68"/>
      <c r="N21" s="17"/>
      <c r="O21" s="17"/>
      <c r="P21" s="17"/>
    </row>
    <row r="22" spans="1:17">
      <c r="A22" s="32"/>
      <c r="C22" s="3"/>
      <c r="D22" s="10"/>
      <c r="E22" s="10"/>
      <c r="F22" s="10"/>
      <c r="G22" s="10"/>
      <c r="H22" s="3"/>
    </row>
    <row r="23" spans="1:17">
      <c r="A23" s="8" t="s">
        <v>54</v>
      </c>
      <c r="C23" s="26"/>
      <c r="D23" s="27"/>
      <c r="E23" s="26"/>
      <c r="F23" s="26"/>
      <c r="G23" s="27"/>
      <c r="K23" s="10"/>
    </row>
    <row r="24" spans="1:17">
      <c r="A24" s="8" t="s">
        <v>55</v>
      </c>
      <c r="C24" s="10"/>
      <c r="D24" s="10"/>
      <c r="E24" s="10"/>
      <c r="F24" s="3"/>
      <c r="G24" s="3"/>
      <c r="H24" s="3"/>
      <c r="I24" s="3"/>
      <c r="J24" s="10"/>
      <c r="K24" s="3"/>
      <c r="L24" s="3"/>
      <c r="M24" s="3"/>
    </row>
    <row r="25" spans="1:17">
      <c r="A25" s="32"/>
      <c r="C25" s="10"/>
      <c r="D25" s="10"/>
      <c r="E25" s="10"/>
      <c r="F25" s="3"/>
      <c r="G25" s="3"/>
      <c r="H25" s="3"/>
      <c r="I25" s="3"/>
      <c r="J25" s="10"/>
      <c r="K25" s="3"/>
      <c r="L25" s="3"/>
      <c r="M25" s="3"/>
    </row>
    <row r="26" spans="1:17">
      <c r="A26" s="32"/>
      <c r="C26" s="10"/>
      <c r="D26" s="10"/>
      <c r="E26" s="10"/>
      <c r="F26" s="10"/>
      <c r="G26" s="10"/>
      <c r="H26" s="10"/>
      <c r="I26" s="10"/>
      <c r="J26" s="10"/>
      <c r="K26" s="10"/>
      <c r="L26" s="10"/>
      <c r="M26" s="10"/>
    </row>
    <row r="27" spans="1:17">
      <c r="A27" s="32"/>
      <c r="C27" s="10"/>
      <c r="D27" s="10"/>
      <c r="E27" s="10"/>
      <c r="F27" s="10"/>
      <c r="G27" s="10"/>
      <c r="H27" s="10"/>
      <c r="I27" s="10"/>
      <c r="J27" s="10"/>
      <c r="K27" s="10"/>
    </row>
    <row r="28" spans="1:17">
      <c r="A28" s="32"/>
      <c r="C28" s="10"/>
      <c r="D28" s="10"/>
      <c r="E28" s="10"/>
      <c r="F28" s="10"/>
      <c r="G28" s="10"/>
      <c r="H28" s="10"/>
      <c r="J28" s="10"/>
    </row>
    <row r="29" spans="1:17">
      <c r="A29" s="32"/>
      <c r="C29" s="10"/>
      <c r="D29" s="10"/>
      <c r="E29" s="10"/>
      <c r="F29" s="10"/>
      <c r="G29" s="10"/>
      <c r="H29" s="10"/>
    </row>
    <row r="30" spans="1:17">
      <c r="A30" s="32"/>
      <c r="C30" s="10"/>
      <c r="D30" s="10"/>
      <c r="E30" s="10"/>
      <c r="F30" s="10"/>
      <c r="G30" s="10"/>
      <c r="H30" s="10"/>
    </row>
    <row r="31" spans="1:17">
      <c r="A31" s="32"/>
      <c r="C31" s="10"/>
      <c r="D31" s="10"/>
      <c r="E31" s="10"/>
      <c r="F31" s="10"/>
      <c r="G31" s="10"/>
      <c r="H31" s="10"/>
    </row>
    <row r="32" spans="1:17">
      <c r="C32" s="10"/>
      <c r="D32" s="10"/>
      <c r="E32" s="10"/>
      <c r="F32" s="10"/>
      <c r="G32" s="10"/>
      <c r="H32" s="10"/>
    </row>
    <row r="33" spans="3:8">
      <c r="C33" s="10"/>
      <c r="D33" s="10"/>
      <c r="E33" s="10"/>
      <c r="F33" s="10"/>
      <c r="G33" s="10"/>
      <c r="H33" s="10"/>
    </row>
    <row r="34" spans="3:8">
      <c r="C34" s="10"/>
      <c r="D34" s="10"/>
      <c r="E34" s="10"/>
      <c r="F34" s="10"/>
      <c r="G34" s="10"/>
      <c r="H34" s="10"/>
    </row>
    <row r="35" spans="3:8">
      <c r="C35" s="10"/>
      <c r="D35" s="10"/>
      <c r="E35" s="10"/>
      <c r="F35" s="10"/>
      <c r="G35" s="10"/>
      <c r="H35" s="10"/>
    </row>
    <row r="36" spans="3:8">
      <c r="C36" s="10"/>
      <c r="D36" s="10"/>
      <c r="E36" s="10"/>
      <c r="F36" s="10"/>
      <c r="G36" s="10"/>
      <c r="H36" s="10"/>
    </row>
    <row r="37" spans="3:8">
      <c r="C37" s="10"/>
      <c r="D37" s="10"/>
      <c r="E37" s="10"/>
      <c r="F37" s="10"/>
      <c r="G37" s="10"/>
      <c r="H37" s="10"/>
    </row>
    <row r="38" spans="3:8">
      <c r="C38" s="10"/>
      <c r="D38" s="10"/>
      <c r="E38" s="10"/>
      <c r="F38" s="10"/>
      <c r="G38" s="10"/>
      <c r="H38" s="10"/>
    </row>
    <row r="39" spans="3:8">
      <c r="C39" s="10"/>
      <c r="D39" s="10"/>
      <c r="E39" s="10"/>
      <c r="F39" s="10"/>
      <c r="G39" s="10"/>
      <c r="H39" s="10"/>
    </row>
    <row r="40" spans="3:8">
      <c r="C40" s="10"/>
      <c r="D40" s="10"/>
      <c r="E40" s="10"/>
      <c r="F40" s="10"/>
      <c r="G40" s="10"/>
      <c r="H40" s="10"/>
    </row>
    <row r="41" spans="3:8">
      <c r="C41" s="10"/>
      <c r="D41" s="10"/>
      <c r="E41" s="10"/>
      <c r="F41" s="10"/>
      <c r="G41" s="10"/>
      <c r="H41" s="10"/>
    </row>
    <row r="42" spans="3:8">
      <c r="C42" s="10"/>
      <c r="D42" s="10"/>
      <c r="E42" s="10"/>
      <c r="F42" s="10"/>
      <c r="G42" s="10"/>
      <c r="H42" s="10"/>
    </row>
    <row r="43" spans="3:8">
      <c r="F43" s="27"/>
    </row>
    <row r="44" spans="3:8">
      <c r="F44" s="27"/>
    </row>
  </sheetData>
  <mergeCells count="8">
    <mergeCell ref="B1:H1"/>
    <mergeCell ref="N1:O2"/>
    <mergeCell ref="I1:M1"/>
    <mergeCell ref="D2:F2"/>
    <mergeCell ref="G2:H2"/>
    <mergeCell ref="B2:C2"/>
    <mergeCell ref="I2:J2"/>
    <mergeCell ref="K2:M2"/>
  </mergeCells>
  <pageMargins left="0.7" right="0.7" top="0.75" bottom="0.75" header="0.3" footer="0.3"/>
  <pageSetup paperSize="9"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93</Value>
      <Value>94</Value>
      <Value>107</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Annual Report</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3.xml><?xml version="1.0" encoding="utf-8"?>
<ct:contentTypeSchema xmlns:ct="http://schemas.microsoft.com/office/2006/metadata/contentType" xmlns:ma="http://schemas.microsoft.com/office/2006/metadata/properties/metaAttributes" ct:_="" ma:_="" ma:contentTypeName="DET Document" ma:contentTypeID="0x010100C1A95F885C0B4A62AE4D0515D220750C006F291312195B7C46BCC09488C732180A" ma:contentTypeVersion="3" ma:contentTypeDescription="DET Document" ma:contentTypeScope="" ma:versionID="792bafaf2a1242b291d74c00c75b0231">
  <xsd:schema xmlns:xsd="http://www.w3.org/2001/XMLSchema" xmlns:xs="http://www.w3.org/2001/XMLSchema" xmlns:p="http://schemas.microsoft.com/office/2006/metadata/properties" xmlns:ns1="http://schemas.microsoft.com/sharepoint/v3" xmlns:ns2="05aba475-9573-48b3-8f13-15bb835ff8c4" xmlns:ns3="http://schemas.microsoft.com/Sharepoint/v3" xmlns:ns4="3a1f3b84-8fec-4f2d-ac1d-1604ba2f12a8" targetNamespace="http://schemas.microsoft.com/office/2006/metadata/properties" ma:root="true" ma:fieldsID="fbb401c91fa3d9aadf0a9ff2635d15d2" ns1:_="" ns2:_="" ns3:_="" ns4:_="">
    <xsd:import namespace="http://schemas.microsoft.com/sharepoint/v3"/>
    <xsd:import namespace="05aba475-9573-48b3-8f13-15bb835ff8c4"/>
    <xsd:import namespace="http://schemas.microsoft.com/Sharepoint/v3"/>
    <xsd:import namespace="3a1f3b84-8fec-4f2d-ac1d-1604ba2f12a8"/>
    <xsd:element name="properties">
      <xsd:complexType>
        <xsd:sequence>
          <xsd:element name="documentManagement">
            <xsd:complexType>
              <xsd:all>
                <xsd:element ref="ns2:TaxCatchAll" minOccurs="0"/>
                <xsd:element ref="ns2:TaxCatchAllLabel" minOccurs="0"/>
                <xsd:element ref="ns3:DET_EDRMS_RCSTaxHTField0" minOccurs="0"/>
                <xsd:element ref="ns3:DET_EDRMS_SecClassTaxHTField0" minOccurs="0"/>
                <xsd:element ref="ns1:PublishingContactName" minOccurs="0"/>
                <xsd:element ref="ns4: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14"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aba475-9573-48b3-8f13-15bb835ff8c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1885619-752f-43f8-811a-eb6a5f21aece}" ma:internalName="TaxCatchAll" ma:readOnly="false" ma:showField="CatchAllData" ma:web="05aba475-9573-48b3-8f13-15bb835ff8c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1885619-752f-43f8-811a-eb6a5f21aece}" ma:internalName="TaxCatchAllLabel" ma:readOnly="true" ma:showField="CatchAllDataLabel" ma:web="05aba475-9573-48b3-8f13-15bb835ff8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RCSTaxHTField0" ma:index="10" nillable="true" ma:taxonomy="true" ma:internalName="DET_EDRMS_RCSTaxHTField0" ma:taxonomyFieldName="DET_EDRMS_RCS" ma:displayName="RCS" ma:readOnly="true" ma:default="" ma:fieldId="{b94599ac-76d7-4d0a-81e2-e0d597ad60b0}" ma:sspId="272df97b-2740-40bb-9c0d-572a441144cd" ma:termSetId="759985f7-f856-45a6-bc29-a99c164acfb5" ma:anchorId="00000000-0000-0000-0000-000000000000" ma:open="false" ma:isKeyword="false">
      <xsd:complexType>
        <xsd:sequence>
          <xsd:element ref="pc:Terms" minOccurs="0" maxOccurs="1"/>
        </xsd:sequence>
      </xsd:complexType>
    </xsd:element>
    <xsd:element name="DET_EDRMS_SecClassTaxHTField0" ma:index="12" nillable="true" ma:taxonomy="true" ma:internalName="DET_EDRMS_SecClassTaxHTField0" ma:taxonomyFieldName="DET_EDRMS_SecClass" ma:displayName="Security Classification" ma:readOnly="false" ma:default="" ma:fieldId="{5f325da7-47e2-4289-8db0-23622dd7f876}" ma:sspId="272df97b-2740-40bb-9c0d-572a441144cd" ma:termSetId="824106a0-5d61-4c80-a0b7-f264a0cc57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1f3b84-8fec-4f2d-ac1d-1604ba2f12a8" elementFormDefault="qualified">
    <xsd:import namespace="http://schemas.microsoft.com/office/2006/documentManagement/types"/>
    <xsd:import namespace="http://schemas.microsoft.com/office/infopath/2007/PartnerControls"/>
    <xsd:element name="Document_x0020_Type" ma:index="15" ma:displayName="Document Type" ma:default="Admin" ma:format="Dropdown" ma:internalName="Document_x0020_Type">
      <xsd:simpleType>
        <xsd:restriction base="dms:Choice">
          <xsd:enumeration value="Admin"/>
          <xsd:enumeration value="Briefing"/>
          <xsd:enumeration value="Contributor content"/>
          <xsd:enumeration value="PPQ"/>
          <xsd:enumeration value="Tabling"/>
          <xsd:enumeration value="Templates - groups"/>
          <xsd:enumeration value="DataV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D4EB19-477E-4BAA-821A-4C5D076A7AC7}">
  <ds:schemaRefs>
    <ds:schemaRef ds:uri="http://schemas.microsoft.com/sharepoint/v3/contenttype/forms"/>
  </ds:schemaRefs>
</ds:datastoreItem>
</file>

<file path=customXml/itemProps2.xml><?xml version="1.0" encoding="utf-8"?>
<ds:datastoreItem xmlns:ds="http://schemas.openxmlformats.org/officeDocument/2006/customXml" ds:itemID="{B798132A-6085-43B7-8C8B-4EA634D2EF20}">
  <ds:schemaRefs>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758fa85d-3e39-4083-adea-2cea3d10800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267B567-F901-497C-A164-830CF7590624}"/>
</file>

<file path=customXml/itemProps4.xml><?xml version="1.0" encoding="utf-8"?>
<ds:datastoreItem xmlns:ds="http://schemas.openxmlformats.org/officeDocument/2006/customXml" ds:itemID="{44B65598-372B-4DF5-9857-DC9E8B6196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DET</vt:lpstr>
      <vt:lpstr>VPS Workforce</vt:lpstr>
      <vt:lpstr>GTS Workforce</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dv302-CompWorkforce2019-20</dc:title>
  <dc:creator>Nieuwenhuizen, Max P</dc:creator>
  <cp:lastModifiedBy>Whitton, Sophie E</cp:lastModifiedBy>
  <cp:lastPrinted>2017-07-31T01:16:43Z</cp:lastPrinted>
  <dcterms:created xsi:type="dcterms:W3CDTF">2014-07-07T23:24:02Z</dcterms:created>
  <dcterms:modified xsi:type="dcterms:W3CDTF">2020-10-19T01:20:56Z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T_EDRMS_RCS">
    <vt:lpwstr>4;#1.2.2 Project Documentation|a3ce4c3c-7960-4756-834e-8cbbf9028802</vt:lpwstr>
  </property>
  <property fmtid="{D5CDD505-2E9C-101B-9397-08002B2CF9AE}" pid="3" name="ContentTypeId">
    <vt:lpwstr>0x0101008840106FE30D4F50BC61A726A7CA6E3800A01D47DD30CBB54F95863B7DC80A2CEC</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ListId">
    <vt:lpwstr>{771887e8-9cb7-4b00-b79b-32e56086f931}</vt:lpwstr>
  </property>
  <property fmtid="{D5CDD505-2E9C-101B-9397-08002B2CF9AE}" pid="8" name="RecordPoint_ActiveItemUniqueId">
    <vt:lpwstr>{7382a498-d767-4baf-8a3b-5d5f29c87f07}</vt:lpwstr>
  </property>
  <property fmtid="{D5CDD505-2E9C-101B-9397-08002B2CF9AE}" pid="9" name="RecordPoint_ActiveItemWebId">
    <vt:lpwstr>{206da81c-c7bf-40f6-b8f7-381c3b8b112b}</vt:lpwstr>
  </property>
  <property fmtid="{D5CDD505-2E9C-101B-9397-08002B2CF9AE}" pid="10" name="RecordPoint_ActiveItemSiteId">
    <vt:lpwstr>{03dc8113-b288-4f44-a289-6e7ea0196235}</vt:lpwstr>
  </property>
  <property fmtid="{D5CDD505-2E9C-101B-9397-08002B2CF9AE}" pid="11" name="RecordPoint_RecordNumberSubmitted">
    <vt:lpwstr>R20190627712</vt:lpwstr>
  </property>
  <property fmtid="{D5CDD505-2E9C-101B-9397-08002B2CF9AE}" pid="12" name="RecordPoint_SubmissionCompleted">
    <vt:lpwstr>2019-10-30T16:05:14.4398439+11:00</vt:lpwstr>
  </property>
  <property fmtid="{D5CDD505-2E9C-101B-9397-08002B2CF9AE}" pid="13" name="DEECD_Author">
    <vt:lpwstr>94;#Education|5232e41c-5101-41fe-b638-7d41d1371531</vt:lpwstr>
  </property>
  <property fmtid="{D5CDD505-2E9C-101B-9397-08002B2CF9AE}" pid="14" name="DEECD_ItemType">
    <vt:lpwstr>107;#Report|f1e22bdf-3d18-4ee3-a232-8974cf02f396</vt:lpwstr>
  </property>
  <property fmtid="{D5CDD505-2E9C-101B-9397-08002B2CF9AE}" pid="15" name="DEECD_SubjectCategory">
    <vt:lpwstr/>
  </property>
  <property fmtid="{D5CDD505-2E9C-101B-9397-08002B2CF9AE}" pid="16" name="DEECD_Audience">
    <vt:lpwstr>93;#General Public|ef488336-45f4-40cf-bd6f-84d3a45c44c0</vt:lpwstr>
  </property>
  <property fmtid="{D5CDD505-2E9C-101B-9397-08002B2CF9AE}" pid="17" name="RecordPoint_SubmissionDate">
    <vt:lpwstr/>
  </property>
  <property fmtid="{D5CDD505-2E9C-101B-9397-08002B2CF9AE}" pid="18" name="RecordPoint_ActiveItemMoved">
    <vt:lpwstr/>
  </property>
  <property fmtid="{D5CDD505-2E9C-101B-9397-08002B2CF9AE}" pid="19" name="RecordPoint_RecordFormat">
    <vt:lpwstr/>
  </property>
  <property fmtid="{D5CDD505-2E9C-101B-9397-08002B2CF9AE}" pid="20" name="Order">
    <vt:r8>3200</vt:r8>
  </property>
  <property fmtid="{D5CDD505-2E9C-101B-9397-08002B2CF9AE}" pid="21" name="URL">
    <vt:lpwstr/>
  </property>
  <property fmtid="{D5CDD505-2E9C-101B-9397-08002B2CF9AE}" pid="22" name="xd_ProgID">
    <vt:lpwstr/>
  </property>
  <property fmtid="{D5CDD505-2E9C-101B-9397-08002B2CF9AE}" pid="23" name="DocumentSetDescription">
    <vt:lpwstr/>
  </property>
  <property fmtid="{D5CDD505-2E9C-101B-9397-08002B2CF9AE}" pid="24" name="TemplateUrl">
    <vt:lpwstr/>
  </property>
  <property fmtid="{D5CDD505-2E9C-101B-9397-08002B2CF9AE}" pid="25" name="DET_EDRMS_BusUnitTaxHTField0">
    <vt:lpwstr/>
  </property>
</Properties>
</file>