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496175\Desktop\DataVic\"/>
    </mc:Choice>
  </mc:AlternateContent>
  <bookViews>
    <workbookView xWindow="240" yWindow="315" windowWidth="21075" windowHeight="10110"/>
  </bookViews>
  <sheets>
    <sheet name="DET" sheetId="7" r:id="rId1"/>
    <sheet name="New format VPS" sheetId="4" r:id="rId2"/>
    <sheet name="New format GTS" sheetId="6" r:id="rId3"/>
  </sheets>
  <calcPr calcId="162913"/>
</workbook>
</file>

<file path=xl/calcChain.xml><?xml version="1.0" encoding="utf-8"?>
<calcChain xmlns="http://schemas.openxmlformats.org/spreadsheetml/2006/main">
  <c r="D4" i="7" l="1"/>
  <c r="E3" i="7"/>
  <c r="D3" i="7"/>
</calcChain>
</file>

<file path=xl/sharedStrings.xml><?xml version="1.0" encoding="utf-8"?>
<sst xmlns="http://schemas.openxmlformats.org/spreadsheetml/2006/main" count="126" uniqueCount="58">
  <si>
    <t>Total</t>
  </si>
  <si>
    <t>FTE</t>
  </si>
  <si>
    <t>Executive Class</t>
  </si>
  <si>
    <t>Principal Class</t>
  </si>
  <si>
    <t>Teacher Class</t>
  </si>
  <si>
    <t>Education Support Class</t>
  </si>
  <si>
    <t>Other</t>
  </si>
  <si>
    <t>Executive Officers</t>
  </si>
  <si>
    <t>Ongoing</t>
  </si>
  <si>
    <t>Gender</t>
  </si>
  <si>
    <t>Male</t>
  </si>
  <si>
    <t>Female</t>
  </si>
  <si>
    <t>Age</t>
  </si>
  <si>
    <t>Under 25</t>
  </si>
  <si>
    <t>25-34</t>
  </si>
  <si>
    <t>35-44</t>
  </si>
  <si>
    <t>45-54</t>
  </si>
  <si>
    <t>55-64</t>
  </si>
  <si>
    <t>Over 64</t>
  </si>
  <si>
    <t>VPSG1</t>
  </si>
  <si>
    <t>VPSG2</t>
  </si>
  <si>
    <t>VPSG3</t>
  </si>
  <si>
    <t>VPSG4</t>
  </si>
  <si>
    <t>VPSG5</t>
  </si>
  <si>
    <t>VPSG6</t>
  </si>
  <si>
    <t>Allied Health</t>
  </si>
  <si>
    <t>Nurse</t>
  </si>
  <si>
    <t>Fixed term and casual employees</t>
  </si>
  <si>
    <t>STS</t>
  </si>
  <si>
    <t>Victorian Public Service</t>
  </si>
  <si>
    <t>Government Teaching Service</t>
  </si>
  <si>
    <t>This table includes employees of the VCAA and the VRQA who are also reported in those Authorities’ annual reports</t>
  </si>
  <si>
    <t>'Headcount' refers to the number of people employed where each person counts as an employee regardless of the number of hours engaged to work</t>
  </si>
  <si>
    <t>The category VPSG2 includes Graduate Recruits</t>
  </si>
  <si>
    <t>‘Senior Officer’ is a Governor In Council appointee to a statutory office, as defined in the Public Administration Act 2004. GIC appointees are not included in the total staff count</t>
  </si>
  <si>
    <t>Age of staff is calculated as at 30 June each year</t>
  </si>
  <si>
    <t>Table 1 - Full Time Equivalent of DET staff on pay as at June</t>
  </si>
  <si>
    <t>Victorian Public Service includes Executive Officers, VPSG classified staff, Allied Health, Nurses, Senior Medical Advisors, Ministerial Transport Officers and LOTE Advisors</t>
  </si>
  <si>
    <t>June 2016</t>
  </si>
  <si>
    <t>Principal Class includes Principals, Assistant Principals and Liaison Principals</t>
  </si>
  <si>
    <t>Government Teaching Service includes Executive Class, Principal Class, Teacher Class and Education Support Class</t>
  </si>
  <si>
    <t>June 2017</t>
  </si>
  <si>
    <t>-</t>
  </si>
  <si>
    <t>Full-time (Headcount)</t>
  </si>
  <si>
    <t>Part-time (Headcount)</t>
  </si>
  <si>
    <t>Heacount</t>
  </si>
  <si>
    <t>All employees</t>
  </si>
  <si>
    <t>Headcount</t>
  </si>
  <si>
    <t>Demographic data</t>
  </si>
  <si>
    <t>Classification data</t>
  </si>
  <si>
    <t>VPSG1-6</t>
  </si>
  <si>
    <t>Total employees</t>
  </si>
  <si>
    <t>Senior Employees</t>
  </si>
  <si>
    <t>SMA</t>
  </si>
  <si>
    <t>‘Casual’ means a person who is subject to clause 25, Casual Employees – Loading of the VPS Agreement 2006, or similar clauses in other relevant agreements. It includes persons employed on a sessional basis where such provision is made under an applicable industrial agreement</t>
  </si>
  <si>
    <t>Full-time (headcount)</t>
  </si>
  <si>
    <t>Part-time (headcount)</t>
  </si>
  <si>
    <t>Teacher Class includes Leading and Classroom Teachers and Paraprofessionals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</si>
</sst>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/>
    <xf numFmtId="0" fontId="2" fillId="0" borderId="5" xfId="0" applyFont="1" applyBorder="1"/>
    <xf numFmtId="164" fontId="2" fillId="0" borderId="5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0" xfId="0" applyNumberFormat="1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2" fillId="0" borderId="4" xfId="0" applyFont="1" applyBorder="1"/>
    <xf numFmtId="164" fontId="3" fillId="0" borderId="0" xfId="0" applyNumberFormat="1" applyFont="1" applyBorder="1"/>
    <xf numFmtId="164" fontId="3" fillId="0" borderId="2" xfId="0" applyNumberFormat="1" applyFont="1" applyBorder="1"/>
    <xf numFmtId="0" fontId="3" fillId="0" borderId="0" xfId="0" applyFont="1" applyBorder="1"/>
    <xf numFmtId="0" fontId="3" fillId="0" borderId="2" xfId="0" applyFont="1" applyBorder="1"/>
    <xf numFmtId="0" fontId="3" fillId="0" borderId="13" xfId="0" applyFont="1" applyBorder="1"/>
    <xf numFmtId="164" fontId="3" fillId="0" borderId="0" xfId="0" applyNumberFormat="1" applyFont="1" applyFill="1" applyBorder="1"/>
    <xf numFmtId="164" fontId="3" fillId="0" borderId="2" xfId="0" applyNumberFormat="1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3" fontId="3" fillId="0" borderId="0" xfId="0" applyNumberFormat="1" applyFont="1" applyBorder="1"/>
    <xf numFmtId="164" fontId="3" fillId="0" borderId="13" xfId="0" applyNumberFormat="1" applyFont="1" applyBorder="1"/>
    <xf numFmtId="3" fontId="3" fillId="0" borderId="0" xfId="0" applyNumberFormat="1" applyFont="1" applyFill="1" applyBorder="1"/>
    <xf numFmtId="4" fontId="3" fillId="0" borderId="2" xfId="0" applyNumberFormat="1" applyFont="1" applyBorder="1"/>
    <xf numFmtId="4" fontId="3" fillId="0" borderId="2" xfId="0" applyNumberFormat="1" applyFont="1" applyFill="1" applyBorder="1"/>
    <xf numFmtId="3" fontId="3" fillId="0" borderId="16" xfId="0" applyNumberFormat="1" applyFont="1" applyBorder="1"/>
    <xf numFmtId="3" fontId="3" fillId="0" borderId="1" xfId="0" applyNumberFormat="1" applyFont="1" applyBorder="1"/>
    <xf numFmtId="164" fontId="3" fillId="0" borderId="3" xfId="0" applyNumberFormat="1" applyFont="1" applyBorder="1"/>
    <xf numFmtId="164" fontId="3" fillId="0" borderId="12" xfId="0" applyNumberFormat="1" applyFont="1" applyBorder="1"/>
    <xf numFmtId="3" fontId="3" fillId="0" borderId="1" xfId="0" applyNumberFormat="1" applyFont="1" applyFill="1" applyBorder="1"/>
    <xf numFmtId="164" fontId="3" fillId="0" borderId="3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 textRotation="90"/>
    </xf>
    <xf numFmtId="3" fontId="2" fillId="0" borderId="0" xfId="0" applyNumberFormat="1" applyFont="1" applyBorder="1"/>
    <xf numFmtId="164" fontId="2" fillId="0" borderId="2" xfId="0" applyNumberFormat="1" applyFont="1" applyBorder="1"/>
    <xf numFmtId="164" fontId="2" fillId="0" borderId="13" xfId="0" applyNumberFormat="1" applyFont="1" applyBorder="1"/>
    <xf numFmtId="3" fontId="2" fillId="0" borderId="0" xfId="0" applyNumberFormat="1" applyFont="1" applyFill="1" applyBorder="1"/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164" fontId="2" fillId="0" borderId="2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13" xfId="0" applyNumberFormat="1" applyFont="1" applyFill="1" applyBorder="1"/>
    <xf numFmtId="3" fontId="6" fillId="0" borderId="0" xfId="0" applyNumberFormat="1" applyFont="1" applyFill="1" applyBorder="1"/>
    <xf numFmtId="164" fontId="3" fillId="0" borderId="12" xfId="0" applyNumberFormat="1" applyFont="1" applyFill="1" applyBorder="1"/>
    <xf numFmtId="164" fontId="3" fillId="0" borderId="1" xfId="0" applyNumberFormat="1" applyFont="1" applyFill="1" applyBorder="1"/>
    <xf numFmtId="0" fontId="3" fillId="0" borderId="8" xfId="0" applyFont="1" applyBorder="1" applyAlignment="1">
      <alignment vertical="center" textRotation="90"/>
    </xf>
    <xf numFmtId="0" fontId="2" fillId="0" borderId="9" xfId="0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1" xfId="0" applyNumberFormat="1" applyFont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3" fillId="0" borderId="0" xfId="0" applyFont="1" applyAlignment="1"/>
    <xf numFmtId="164" fontId="3" fillId="0" borderId="0" xfId="0" applyNumberFormat="1" applyFont="1" applyAlignment="1"/>
    <xf numFmtId="0" fontId="7" fillId="2" borderId="0" xfId="0" applyFont="1" applyFill="1"/>
    <xf numFmtId="0" fontId="7" fillId="2" borderId="1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wrapText="1"/>
    </xf>
    <xf numFmtId="0" fontId="3" fillId="0" borderId="13" xfId="0" applyFont="1" applyFill="1" applyBorder="1"/>
    <xf numFmtId="164" fontId="2" fillId="0" borderId="13" xfId="0" applyNumberFormat="1" applyFont="1" applyFill="1" applyBorder="1"/>
    <xf numFmtId="0" fontId="3" fillId="0" borderId="0" xfId="0" applyFont="1" applyBorder="1" applyAlignment="1">
      <alignment vertical="center" textRotation="90"/>
    </xf>
    <xf numFmtId="3" fontId="2" fillId="0" borderId="9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>
      <alignment vertical="center"/>
    </xf>
    <xf numFmtId="164" fontId="2" fillId="0" borderId="15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vertical="center"/>
    </xf>
    <xf numFmtId="0" fontId="2" fillId="0" borderId="1" xfId="0" applyFont="1" applyBorder="1"/>
    <xf numFmtId="0" fontId="3" fillId="0" borderId="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17" fontId="5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" fontId="5" fillId="2" borderId="16" xfId="0" quotePrefix="1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5" fillId="2" borderId="16" xfId="0" quotePrefix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C27" sqref="C27"/>
    </sheetView>
  </sheetViews>
  <sheetFormatPr defaultRowHeight="14.25"/>
  <cols>
    <col min="1" max="1" width="36.140625" style="2" customWidth="1"/>
    <col min="2" max="6" width="22" style="2" customWidth="1"/>
    <col min="7" max="16384" width="9.140625" style="2"/>
  </cols>
  <sheetData>
    <row r="1" spans="1:7" ht="15">
      <c r="A1" s="1" t="s">
        <v>36</v>
      </c>
    </row>
    <row r="2" spans="1:7" ht="15">
      <c r="B2" s="84">
        <v>2013</v>
      </c>
      <c r="C2" s="84">
        <v>2014</v>
      </c>
      <c r="D2" s="84">
        <v>2015</v>
      </c>
      <c r="E2" s="84">
        <v>2016</v>
      </c>
      <c r="F2" s="84">
        <v>2017</v>
      </c>
    </row>
    <row r="3" spans="1:7">
      <c r="A3" s="2" t="s">
        <v>29</v>
      </c>
      <c r="B3" s="4">
        <v>2326.3000000000002</v>
      </c>
      <c r="C3" s="4">
        <v>2349.9</v>
      </c>
      <c r="D3" s="4">
        <f>2308.23+22.98+1</f>
        <v>2332.21</v>
      </c>
      <c r="E3" s="4">
        <f>2447.76+25.91</f>
        <v>2473.67</v>
      </c>
      <c r="F3" s="4">
        <v>3046.9</v>
      </c>
    </row>
    <row r="4" spans="1:7">
      <c r="A4" s="2" t="s">
        <v>30</v>
      </c>
      <c r="B4" s="4">
        <v>54365.599999999999</v>
      </c>
      <c r="C4" s="4">
        <v>55499.4</v>
      </c>
      <c r="D4" s="4">
        <f>42083+14266.2</f>
        <v>56349.2</v>
      </c>
      <c r="E4" s="4">
        <v>58326</v>
      </c>
      <c r="F4" s="4">
        <v>59645.4</v>
      </c>
    </row>
    <row r="5" spans="1:7" ht="15">
      <c r="A5" s="5" t="s">
        <v>0</v>
      </c>
      <c r="B5" s="6">
        <v>56691.9</v>
      </c>
      <c r="C5" s="6">
        <v>57849.3</v>
      </c>
      <c r="D5" s="6">
        <v>58681.409999999996</v>
      </c>
      <c r="E5" s="6">
        <v>60799.67</v>
      </c>
      <c r="F5" s="6">
        <v>62692.3</v>
      </c>
    </row>
    <row r="6" spans="1:7" ht="15">
      <c r="A6" s="7"/>
      <c r="B6" s="8"/>
      <c r="C6" s="8"/>
      <c r="D6" s="8"/>
      <c r="E6" s="8"/>
      <c r="F6" s="8"/>
    </row>
    <row r="7" spans="1:7">
      <c r="A7" s="9" t="s">
        <v>37</v>
      </c>
      <c r="B7" s="4"/>
      <c r="C7" s="4"/>
      <c r="D7" s="4"/>
      <c r="E7" s="4"/>
      <c r="F7" s="4"/>
    </row>
    <row r="8" spans="1:7">
      <c r="A8" s="9" t="s">
        <v>40</v>
      </c>
      <c r="B8" s="4"/>
      <c r="C8" s="4"/>
      <c r="D8" s="4"/>
      <c r="E8" s="4"/>
      <c r="F8" s="4"/>
    </row>
    <row r="9" spans="1:7">
      <c r="A9" s="9" t="s">
        <v>34</v>
      </c>
    </row>
    <row r="10" spans="1:7">
      <c r="A10" s="10" t="s">
        <v>31</v>
      </c>
      <c r="F10" s="11"/>
      <c r="G10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>
      <selection activeCell="F39" sqref="F39"/>
    </sheetView>
  </sheetViews>
  <sheetFormatPr defaultRowHeight="14.25"/>
  <cols>
    <col min="1" max="1" width="9.140625" style="2"/>
    <col min="2" max="2" width="17.28515625" style="2" bestFit="1" customWidth="1"/>
    <col min="3" max="16" width="13.28515625" style="2" customWidth="1"/>
    <col min="17" max="16384" width="9.140625" style="2"/>
  </cols>
  <sheetData>
    <row r="1" spans="1:16" ht="15">
      <c r="A1" s="12" t="s">
        <v>29</v>
      </c>
      <c r="B1" s="13"/>
      <c r="C1" s="95" t="s">
        <v>41</v>
      </c>
      <c r="D1" s="96"/>
      <c r="E1" s="96"/>
      <c r="F1" s="96"/>
      <c r="G1" s="96"/>
      <c r="H1" s="96"/>
      <c r="I1" s="97"/>
      <c r="J1" s="87" t="s">
        <v>38</v>
      </c>
      <c r="K1" s="88"/>
      <c r="L1" s="88"/>
      <c r="M1" s="88"/>
      <c r="N1" s="88"/>
      <c r="O1" s="88"/>
      <c r="P1" s="88"/>
    </row>
    <row r="2" spans="1:16" ht="15">
      <c r="A2" s="14"/>
      <c r="B2" s="14"/>
      <c r="C2" s="89" t="s">
        <v>46</v>
      </c>
      <c r="D2" s="89"/>
      <c r="E2" s="89" t="s">
        <v>8</v>
      </c>
      <c r="F2" s="89"/>
      <c r="G2" s="89"/>
      <c r="H2" s="94" t="s">
        <v>27</v>
      </c>
      <c r="I2" s="94"/>
      <c r="J2" s="89" t="s">
        <v>46</v>
      </c>
      <c r="K2" s="90"/>
      <c r="L2" s="91" t="s">
        <v>8</v>
      </c>
      <c r="M2" s="92"/>
      <c r="N2" s="93"/>
      <c r="O2" s="94" t="s">
        <v>27</v>
      </c>
      <c r="P2" s="94"/>
    </row>
    <row r="3" spans="1:16" ht="30">
      <c r="A3" s="13"/>
      <c r="B3" s="14"/>
      <c r="C3" s="15" t="s">
        <v>47</v>
      </c>
      <c r="D3" s="16" t="s">
        <v>1</v>
      </c>
      <c r="E3" s="17" t="s">
        <v>55</v>
      </c>
      <c r="F3" s="17" t="s">
        <v>56</v>
      </c>
      <c r="G3" s="18" t="s">
        <v>1</v>
      </c>
      <c r="H3" s="15" t="s">
        <v>45</v>
      </c>
      <c r="I3" s="19" t="s">
        <v>1</v>
      </c>
      <c r="J3" s="15" t="s">
        <v>47</v>
      </c>
      <c r="K3" s="16" t="s">
        <v>1</v>
      </c>
      <c r="L3" s="17" t="s">
        <v>55</v>
      </c>
      <c r="M3" s="17" t="s">
        <v>56</v>
      </c>
      <c r="N3" s="18" t="s">
        <v>1</v>
      </c>
      <c r="O3" s="15" t="s">
        <v>47</v>
      </c>
      <c r="P3" s="15" t="s">
        <v>1</v>
      </c>
    </row>
    <row r="4" spans="1:16" ht="15">
      <c r="A4" s="85" t="s">
        <v>48</v>
      </c>
      <c r="B4" s="20" t="s">
        <v>9</v>
      </c>
      <c r="C4" s="21"/>
      <c r="D4" s="22"/>
      <c r="E4" s="23"/>
      <c r="F4" s="23"/>
      <c r="G4" s="24"/>
      <c r="H4" s="23"/>
      <c r="I4" s="25"/>
      <c r="J4" s="26"/>
      <c r="K4" s="27"/>
      <c r="L4" s="28"/>
      <c r="M4" s="28"/>
      <c r="N4" s="29"/>
      <c r="O4" s="28"/>
      <c r="P4" s="28"/>
    </row>
    <row r="5" spans="1:16">
      <c r="A5" s="85"/>
      <c r="B5" s="23" t="s">
        <v>10</v>
      </c>
      <c r="C5" s="30">
        <v>807</v>
      </c>
      <c r="D5" s="22">
        <v>781.7</v>
      </c>
      <c r="E5" s="30">
        <v>630</v>
      </c>
      <c r="F5" s="30">
        <v>51</v>
      </c>
      <c r="G5" s="22">
        <v>664.99</v>
      </c>
      <c r="H5" s="30">
        <v>126</v>
      </c>
      <c r="I5" s="31">
        <v>116.71000000000001</v>
      </c>
      <c r="J5" s="32">
        <v>672</v>
      </c>
      <c r="K5" s="27">
        <v>649.58600000000001</v>
      </c>
      <c r="L5" s="32">
        <v>552</v>
      </c>
      <c r="M5" s="32">
        <v>45</v>
      </c>
      <c r="N5" s="27">
        <v>582.86</v>
      </c>
      <c r="O5" s="32">
        <v>75</v>
      </c>
      <c r="P5" s="26">
        <v>66.725999999999999</v>
      </c>
    </row>
    <row r="6" spans="1:16">
      <c r="A6" s="85"/>
      <c r="B6" s="23" t="s">
        <v>11</v>
      </c>
      <c r="C6" s="30">
        <v>2596</v>
      </c>
      <c r="D6" s="22">
        <v>2265.21</v>
      </c>
      <c r="E6" s="30">
        <v>1351</v>
      </c>
      <c r="F6" s="30">
        <v>755</v>
      </c>
      <c r="G6" s="22">
        <v>1838.07</v>
      </c>
      <c r="H6" s="30">
        <v>490</v>
      </c>
      <c r="I6" s="31">
        <v>427.14000000000004</v>
      </c>
      <c r="J6" s="32">
        <v>2114</v>
      </c>
      <c r="K6" s="27">
        <v>1824.027</v>
      </c>
      <c r="L6" s="32">
        <v>1175</v>
      </c>
      <c r="M6" s="32">
        <v>707</v>
      </c>
      <c r="N6" s="27">
        <v>1626.7</v>
      </c>
      <c r="O6" s="32">
        <v>232</v>
      </c>
      <c r="P6" s="26">
        <v>197.327</v>
      </c>
    </row>
    <row r="7" spans="1:16" ht="7.5" customHeight="1">
      <c r="A7" s="85"/>
      <c r="B7" s="23"/>
      <c r="C7" s="30"/>
      <c r="D7" s="22"/>
      <c r="E7" s="30"/>
      <c r="F7" s="30"/>
      <c r="G7" s="22"/>
      <c r="H7" s="30"/>
      <c r="I7" s="31"/>
      <c r="J7" s="32"/>
      <c r="K7" s="27"/>
      <c r="L7" s="32"/>
      <c r="M7" s="32"/>
      <c r="N7" s="27"/>
      <c r="O7" s="32"/>
      <c r="P7" s="26"/>
    </row>
    <row r="8" spans="1:16" ht="15">
      <c r="A8" s="85"/>
      <c r="B8" s="7" t="s">
        <v>12</v>
      </c>
      <c r="C8" s="30"/>
      <c r="D8" s="22"/>
      <c r="E8" s="23"/>
      <c r="F8" s="23"/>
      <c r="G8" s="33"/>
      <c r="H8" s="30"/>
      <c r="I8" s="31"/>
      <c r="J8" s="32"/>
      <c r="K8" s="27"/>
      <c r="L8" s="28"/>
      <c r="M8" s="28"/>
      <c r="N8" s="34"/>
      <c r="O8" s="32"/>
      <c r="P8" s="26"/>
    </row>
    <row r="9" spans="1:16">
      <c r="A9" s="85"/>
      <c r="B9" s="23" t="s">
        <v>13</v>
      </c>
      <c r="C9" s="30">
        <v>66</v>
      </c>
      <c r="D9" s="22">
        <v>59.32</v>
      </c>
      <c r="E9" s="30">
        <v>27</v>
      </c>
      <c r="F9" s="30">
        <v>1</v>
      </c>
      <c r="G9" s="22">
        <v>27.62</v>
      </c>
      <c r="H9" s="30">
        <v>38</v>
      </c>
      <c r="I9" s="31">
        <v>31.7</v>
      </c>
      <c r="J9" s="32">
        <v>33</v>
      </c>
      <c r="K9" s="27">
        <v>29.340000000000003</v>
      </c>
      <c r="L9" s="32">
        <v>17</v>
      </c>
      <c r="M9" s="32">
        <v>1</v>
      </c>
      <c r="N9" s="27">
        <v>17.600000000000001</v>
      </c>
      <c r="O9" s="32">
        <v>15</v>
      </c>
      <c r="P9" s="26">
        <v>11.74</v>
      </c>
    </row>
    <row r="10" spans="1:16">
      <c r="A10" s="85"/>
      <c r="B10" s="23" t="s">
        <v>14</v>
      </c>
      <c r="C10" s="30">
        <v>662</v>
      </c>
      <c r="D10" s="22">
        <v>613.28</v>
      </c>
      <c r="E10" s="30">
        <v>352</v>
      </c>
      <c r="F10" s="30">
        <v>76</v>
      </c>
      <c r="G10" s="22">
        <v>399.45</v>
      </c>
      <c r="H10" s="30">
        <v>234</v>
      </c>
      <c r="I10" s="31">
        <v>213.82999999999998</v>
      </c>
      <c r="J10" s="32">
        <v>495</v>
      </c>
      <c r="K10" s="27">
        <v>448.86599999999999</v>
      </c>
      <c r="L10" s="32">
        <v>288</v>
      </c>
      <c r="M10" s="32">
        <v>88</v>
      </c>
      <c r="N10" s="27">
        <v>341.23</v>
      </c>
      <c r="O10" s="32">
        <v>119</v>
      </c>
      <c r="P10" s="26">
        <v>107.636</v>
      </c>
    </row>
    <row r="11" spans="1:16">
      <c r="A11" s="85"/>
      <c r="B11" s="23" t="s">
        <v>15</v>
      </c>
      <c r="C11" s="30">
        <v>930</v>
      </c>
      <c r="D11" s="22">
        <v>808.77</v>
      </c>
      <c r="E11" s="30">
        <v>475</v>
      </c>
      <c r="F11" s="30">
        <v>289</v>
      </c>
      <c r="G11" s="22">
        <v>660.79</v>
      </c>
      <c r="H11" s="30">
        <v>166</v>
      </c>
      <c r="I11" s="31">
        <v>147.98000000000002</v>
      </c>
      <c r="J11" s="32">
        <v>724</v>
      </c>
      <c r="K11" s="27">
        <v>626.41</v>
      </c>
      <c r="L11" s="32">
        <v>395</v>
      </c>
      <c r="M11" s="32">
        <v>246</v>
      </c>
      <c r="N11" s="27">
        <v>553.03</v>
      </c>
      <c r="O11" s="32">
        <v>83</v>
      </c>
      <c r="P11" s="26">
        <v>73.38</v>
      </c>
    </row>
    <row r="12" spans="1:16">
      <c r="A12" s="85"/>
      <c r="B12" s="23" t="s">
        <v>16</v>
      </c>
      <c r="C12" s="30">
        <v>815</v>
      </c>
      <c r="D12" s="22">
        <v>747.83</v>
      </c>
      <c r="E12" s="30">
        <v>534</v>
      </c>
      <c r="F12" s="35">
        <v>180</v>
      </c>
      <c r="G12" s="22">
        <v>657.21</v>
      </c>
      <c r="H12" s="30">
        <v>101</v>
      </c>
      <c r="I12" s="31">
        <v>90.62</v>
      </c>
      <c r="J12" s="32">
        <v>713</v>
      </c>
      <c r="K12" s="27">
        <v>643.99</v>
      </c>
      <c r="L12" s="32">
        <v>481</v>
      </c>
      <c r="M12" s="32">
        <v>187</v>
      </c>
      <c r="N12" s="27">
        <v>604.14</v>
      </c>
      <c r="O12" s="32">
        <v>45</v>
      </c>
      <c r="P12" s="26">
        <v>39.849999999999994</v>
      </c>
    </row>
    <row r="13" spans="1:16">
      <c r="A13" s="85"/>
      <c r="B13" s="23" t="s">
        <v>17</v>
      </c>
      <c r="C13" s="30">
        <v>795</v>
      </c>
      <c r="D13" s="22">
        <v>710.35</v>
      </c>
      <c r="E13" s="30">
        <v>525</v>
      </c>
      <c r="F13" s="30">
        <v>209</v>
      </c>
      <c r="G13" s="22">
        <v>659.52</v>
      </c>
      <c r="H13" s="30">
        <v>61</v>
      </c>
      <c r="I13" s="31">
        <v>50.83</v>
      </c>
      <c r="J13" s="32">
        <v>711</v>
      </c>
      <c r="K13" s="27">
        <v>637.04</v>
      </c>
      <c r="L13" s="32">
        <v>486</v>
      </c>
      <c r="M13" s="32">
        <v>188</v>
      </c>
      <c r="N13" s="27">
        <v>608.78</v>
      </c>
      <c r="O13" s="32">
        <v>37</v>
      </c>
      <c r="P13" s="26">
        <v>28.259999999999998</v>
      </c>
    </row>
    <row r="14" spans="1:16">
      <c r="A14" s="86"/>
      <c r="B14" s="3" t="s">
        <v>18</v>
      </c>
      <c r="C14" s="36">
        <v>135</v>
      </c>
      <c r="D14" s="37">
        <v>107.38</v>
      </c>
      <c r="E14" s="36">
        <v>68</v>
      </c>
      <c r="F14" s="36">
        <v>51</v>
      </c>
      <c r="G14" s="37">
        <v>98.47</v>
      </c>
      <c r="H14" s="36">
        <v>16</v>
      </c>
      <c r="I14" s="38">
        <v>8.91</v>
      </c>
      <c r="J14" s="39">
        <v>110</v>
      </c>
      <c r="K14" s="40">
        <v>87.99</v>
      </c>
      <c r="L14" s="39">
        <v>60</v>
      </c>
      <c r="M14" s="39">
        <v>42</v>
      </c>
      <c r="N14" s="40">
        <v>84.77</v>
      </c>
      <c r="O14" s="41">
        <v>8</v>
      </c>
      <c r="P14" s="42">
        <v>3.22</v>
      </c>
    </row>
    <row r="15" spans="1:16" ht="7.5" customHeight="1">
      <c r="A15" s="43"/>
      <c r="B15" s="7"/>
      <c r="C15" s="44"/>
      <c r="D15" s="45"/>
      <c r="E15" s="44"/>
      <c r="F15" s="44"/>
      <c r="G15" s="45"/>
      <c r="H15" s="44"/>
      <c r="I15" s="46"/>
      <c r="J15" s="47"/>
      <c r="K15" s="48"/>
      <c r="L15" s="47"/>
      <c r="M15" s="47"/>
      <c r="N15" s="48"/>
      <c r="O15" s="47"/>
      <c r="P15" s="49"/>
    </row>
    <row r="16" spans="1:16" ht="15">
      <c r="A16" s="85" t="s">
        <v>49</v>
      </c>
      <c r="B16" s="1" t="s">
        <v>50</v>
      </c>
      <c r="C16" s="44">
        <v>2444</v>
      </c>
      <c r="D16" s="45">
        <v>2288.25</v>
      </c>
      <c r="E16" s="44">
        <v>1617</v>
      </c>
      <c r="F16" s="44">
        <v>360</v>
      </c>
      <c r="G16" s="50">
        <v>1866.9399999999998</v>
      </c>
      <c r="H16" s="44">
        <v>467</v>
      </c>
      <c r="I16" s="46">
        <v>421.31</v>
      </c>
      <c r="J16" s="47">
        <v>1973</v>
      </c>
      <c r="K16" s="48">
        <v>1844.7869999999998</v>
      </c>
      <c r="L16" s="47">
        <v>1410</v>
      </c>
      <c r="M16" s="47">
        <v>306</v>
      </c>
      <c r="N16" s="51">
        <v>1620.18</v>
      </c>
      <c r="O16" s="47">
        <v>257</v>
      </c>
      <c r="P16" s="49">
        <v>224.607</v>
      </c>
    </row>
    <row r="17" spans="1:16">
      <c r="A17" s="85"/>
      <c r="B17" s="2" t="s">
        <v>19</v>
      </c>
      <c r="C17" s="32">
        <v>1</v>
      </c>
      <c r="D17" s="27">
        <v>0.88</v>
      </c>
      <c r="E17" s="52" t="s">
        <v>42</v>
      </c>
      <c r="F17" s="52" t="s">
        <v>42</v>
      </c>
      <c r="G17" s="53" t="s">
        <v>42</v>
      </c>
      <c r="H17" s="54">
        <v>1</v>
      </c>
      <c r="I17" s="55">
        <v>0.88</v>
      </c>
      <c r="J17" s="32">
        <v>4</v>
      </c>
      <c r="K17" s="27">
        <v>2.875</v>
      </c>
      <c r="L17" s="54">
        <v>1</v>
      </c>
      <c r="M17" s="54" t="s">
        <v>42</v>
      </c>
      <c r="N17" s="56">
        <v>1</v>
      </c>
      <c r="O17" s="54">
        <v>3</v>
      </c>
      <c r="P17" s="57">
        <v>1.875</v>
      </c>
    </row>
    <row r="18" spans="1:16">
      <c r="A18" s="85"/>
      <c r="B18" s="2" t="s">
        <v>20</v>
      </c>
      <c r="C18" s="32">
        <v>130</v>
      </c>
      <c r="D18" s="27">
        <v>112.78999999999999</v>
      </c>
      <c r="E18" s="30">
        <v>84</v>
      </c>
      <c r="F18" s="30">
        <v>28</v>
      </c>
      <c r="G18" s="22">
        <v>102.97</v>
      </c>
      <c r="H18" s="32">
        <v>18</v>
      </c>
      <c r="I18" s="58">
        <v>9.82</v>
      </c>
      <c r="J18" s="32">
        <v>132</v>
      </c>
      <c r="K18" s="27">
        <v>115.08</v>
      </c>
      <c r="L18" s="32">
        <v>91</v>
      </c>
      <c r="M18" s="32">
        <v>26</v>
      </c>
      <c r="N18" s="27">
        <v>108.09</v>
      </c>
      <c r="O18" s="32">
        <v>15</v>
      </c>
      <c r="P18" s="26">
        <v>6.99</v>
      </c>
    </row>
    <row r="19" spans="1:16">
      <c r="A19" s="85"/>
      <c r="B19" s="2" t="s">
        <v>21</v>
      </c>
      <c r="C19" s="32">
        <v>380</v>
      </c>
      <c r="D19" s="27">
        <v>348.45</v>
      </c>
      <c r="E19" s="30">
        <v>254</v>
      </c>
      <c r="F19" s="30">
        <v>54</v>
      </c>
      <c r="G19" s="22">
        <v>289.58</v>
      </c>
      <c r="H19" s="32">
        <v>72</v>
      </c>
      <c r="I19" s="58">
        <v>58.87</v>
      </c>
      <c r="J19" s="32">
        <v>323</v>
      </c>
      <c r="K19" s="27">
        <v>295.79300000000001</v>
      </c>
      <c r="L19" s="32">
        <v>225</v>
      </c>
      <c r="M19" s="32">
        <v>55</v>
      </c>
      <c r="N19" s="27">
        <v>261.08999999999997</v>
      </c>
      <c r="O19" s="32">
        <v>43</v>
      </c>
      <c r="P19" s="26">
        <v>34.703000000000003</v>
      </c>
    </row>
    <row r="20" spans="1:16">
      <c r="A20" s="85"/>
      <c r="B20" s="2" t="s">
        <v>22</v>
      </c>
      <c r="C20" s="32">
        <v>489</v>
      </c>
      <c r="D20" s="27">
        <v>463.03</v>
      </c>
      <c r="E20" s="30">
        <v>327</v>
      </c>
      <c r="F20" s="30">
        <v>62</v>
      </c>
      <c r="G20" s="22">
        <v>370.13</v>
      </c>
      <c r="H20" s="32">
        <v>100</v>
      </c>
      <c r="I20" s="58">
        <v>92.9</v>
      </c>
      <c r="J20" s="32">
        <v>381</v>
      </c>
      <c r="K20" s="27">
        <v>358.238</v>
      </c>
      <c r="L20" s="32">
        <v>281</v>
      </c>
      <c r="M20" s="32">
        <v>56</v>
      </c>
      <c r="N20" s="27">
        <v>319.39999999999998</v>
      </c>
      <c r="O20" s="32">
        <v>44</v>
      </c>
      <c r="P20" s="26">
        <v>38.838000000000001</v>
      </c>
    </row>
    <row r="21" spans="1:16">
      <c r="A21" s="85"/>
      <c r="B21" s="2" t="s">
        <v>23</v>
      </c>
      <c r="C21" s="32">
        <v>978</v>
      </c>
      <c r="D21" s="27">
        <v>912.85</v>
      </c>
      <c r="E21" s="30">
        <v>605</v>
      </c>
      <c r="F21" s="30">
        <v>168</v>
      </c>
      <c r="G21" s="22">
        <v>721.96</v>
      </c>
      <c r="H21" s="32">
        <v>205</v>
      </c>
      <c r="I21" s="58">
        <v>190.89</v>
      </c>
      <c r="J21" s="32">
        <v>749</v>
      </c>
      <c r="K21" s="27">
        <v>697.64100000000008</v>
      </c>
      <c r="L21" s="32">
        <v>506</v>
      </c>
      <c r="M21" s="32">
        <v>136</v>
      </c>
      <c r="N21" s="27">
        <v>599.84</v>
      </c>
      <c r="O21" s="32">
        <v>107</v>
      </c>
      <c r="P21" s="26">
        <v>97.801000000000002</v>
      </c>
    </row>
    <row r="22" spans="1:16">
      <c r="A22" s="85"/>
      <c r="B22" s="2" t="s">
        <v>24</v>
      </c>
      <c r="C22" s="32">
        <v>466</v>
      </c>
      <c r="D22" s="27">
        <v>450.25</v>
      </c>
      <c r="E22" s="30">
        <v>347</v>
      </c>
      <c r="F22" s="30">
        <v>48</v>
      </c>
      <c r="G22" s="22">
        <v>382.3</v>
      </c>
      <c r="H22" s="32">
        <v>71</v>
      </c>
      <c r="I22" s="58">
        <v>67.95</v>
      </c>
      <c r="J22" s="32">
        <v>384</v>
      </c>
      <c r="K22" s="27">
        <v>375.15999999999997</v>
      </c>
      <c r="L22" s="32">
        <v>306</v>
      </c>
      <c r="M22" s="32">
        <v>33</v>
      </c>
      <c r="N22" s="27">
        <v>330.76</v>
      </c>
      <c r="O22" s="32">
        <v>45</v>
      </c>
      <c r="P22" s="26">
        <v>44.4</v>
      </c>
    </row>
    <row r="23" spans="1:16" ht="7.5" customHeight="1">
      <c r="A23" s="85"/>
      <c r="C23" s="32"/>
      <c r="D23" s="27"/>
      <c r="E23" s="30"/>
      <c r="F23" s="30"/>
      <c r="G23" s="22"/>
      <c r="H23" s="32"/>
      <c r="I23" s="58"/>
      <c r="J23" s="32"/>
      <c r="K23" s="27"/>
      <c r="L23" s="32"/>
      <c r="M23" s="32"/>
      <c r="N23" s="27"/>
      <c r="O23" s="32"/>
      <c r="P23" s="26"/>
    </row>
    <row r="24" spans="1:16" ht="15">
      <c r="A24" s="85"/>
      <c r="B24" s="1" t="s">
        <v>52</v>
      </c>
      <c r="C24" s="44">
        <v>118</v>
      </c>
      <c r="D24" s="45">
        <v>115.89999999999999</v>
      </c>
      <c r="E24" s="44">
        <v>105</v>
      </c>
      <c r="F24" s="44">
        <v>10</v>
      </c>
      <c r="G24" s="50">
        <v>113.1</v>
      </c>
      <c r="H24" s="44">
        <v>3</v>
      </c>
      <c r="I24" s="46">
        <v>2.8</v>
      </c>
      <c r="J24" s="47">
        <v>96</v>
      </c>
      <c r="K24" s="48">
        <v>93.200000000000017</v>
      </c>
      <c r="L24" s="47">
        <v>83</v>
      </c>
      <c r="M24" s="47">
        <v>11</v>
      </c>
      <c r="N24" s="51">
        <v>91.4</v>
      </c>
      <c r="O24" s="47">
        <v>2</v>
      </c>
      <c r="P24" s="49">
        <v>1.8</v>
      </c>
    </row>
    <row r="25" spans="1:16">
      <c r="A25" s="85"/>
      <c r="B25" s="2" t="s">
        <v>28</v>
      </c>
      <c r="C25" s="32">
        <v>28</v>
      </c>
      <c r="D25" s="27">
        <v>27.3</v>
      </c>
      <c r="E25" s="30">
        <v>22</v>
      </c>
      <c r="F25" s="30">
        <v>3</v>
      </c>
      <c r="G25" s="22">
        <v>24.5</v>
      </c>
      <c r="H25" s="32">
        <v>3</v>
      </c>
      <c r="I25" s="58">
        <v>2.8</v>
      </c>
      <c r="J25" s="32">
        <v>20</v>
      </c>
      <c r="K25" s="27">
        <v>19.100000000000001</v>
      </c>
      <c r="L25" s="32">
        <v>14</v>
      </c>
      <c r="M25" s="32">
        <v>4</v>
      </c>
      <c r="N25" s="27">
        <v>17.3</v>
      </c>
      <c r="O25" s="32">
        <v>2</v>
      </c>
      <c r="P25" s="26">
        <v>1.8</v>
      </c>
    </row>
    <row r="26" spans="1:16">
      <c r="A26" s="85"/>
      <c r="B26" s="2" t="s">
        <v>7</v>
      </c>
      <c r="C26" s="54">
        <v>90</v>
      </c>
      <c r="D26" s="56">
        <v>88.6</v>
      </c>
      <c r="E26" s="30">
        <v>83</v>
      </c>
      <c r="F26" s="30">
        <v>7</v>
      </c>
      <c r="G26" s="22">
        <v>88.6</v>
      </c>
      <c r="H26" s="54" t="s">
        <v>42</v>
      </c>
      <c r="I26" s="55" t="s">
        <v>42</v>
      </c>
      <c r="J26" s="54">
        <v>74</v>
      </c>
      <c r="K26" s="56">
        <v>73.2</v>
      </c>
      <c r="L26" s="32">
        <v>69</v>
      </c>
      <c r="M26" s="32">
        <v>5</v>
      </c>
      <c r="N26" s="27">
        <v>73.2</v>
      </c>
      <c r="O26" s="54" t="s">
        <v>42</v>
      </c>
      <c r="P26" s="57" t="s">
        <v>42</v>
      </c>
    </row>
    <row r="27" spans="1:16">
      <c r="A27" s="85"/>
      <c r="B27" s="2" t="s">
        <v>53</v>
      </c>
      <c r="C27" s="54" t="s">
        <v>42</v>
      </c>
      <c r="D27" s="56" t="s">
        <v>42</v>
      </c>
      <c r="E27" s="52" t="s">
        <v>42</v>
      </c>
      <c r="F27" s="52" t="s">
        <v>42</v>
      </c>
      <c r="G27" s="53" t="s">
        <v>42</v>
      </c>
      <c r="H27" s="54" t="s">
        <v>42</v>
      </c>
      <c r="I27" s="55" t="s">
        <v>42</v>
      </c>
      <c r="J27" s="54">
        <v>2</v>
      </c>
      <c r="K27" s="56">
        <v>0.9</v>
      </c>
      <c r="L27" s="54" t="s">
        <v>42</v>
      </c>
      <c r="M27" s="54">
        <v>2</v>
      </c>
      <c r="N27" s="56">
        <v>0.9</v>
      </c>
      <c r="O27" s="54" t="s">
        <v>42</v>
      </c>
      <c r="P27" s="57" t="s">
        <v>42</v>
      </c>
    </row>
    <row r="28" spans="1:16" ht="7.5" customHeight="1">
      <c r="A28" s="85"/>
      <c r="C28" s="54"/>
      <c r="D28" s="56"/>
      <c r="E28" s="30"/>
      <c r="F28" s="30"/>
      <c r="G28" s="22"/>
      <c r="H28" s="54"/>
      <c r="I28" s="55"/>
      <c r="J28" s="54"/>
      <c r="K28" s="56"/>
      <c r="L28" s="32"/>
      <c r="M28" s="32"/>
      <c r="N28" s="27"/>
      <c r="O28" s="54"/>
      <c r="P28" s="57"/>
    </row>
    <row r="29" spans="1:16" ht="15">
      <c r="A29" s="85"/>
      <c r="B29" s="1" t="s">
        <v>6</v>
      </c>
      <c r="C29" s="44">
        <v>841</v>
      </c>
      <c r="D29" s="45">
        <v>642.75</v>
      </c>
      <c r="E29" s="44">
        <v>259</v>
      </c>
      <c r="F29" s="44">
        <v>436</v>
      </c>
      <c r="G29" s="50">
        <v>523.01</v>
      </c>
      <c r="H29" s="44">
        <v>146</v>
      </c>
      <c r="I29" s="46">
        <v>119.74000000000001</v>
      </c>
      <c r="J29" s="47">
        <v>717</v>
      </c>
      <c r="K29" s="48">
        <v>535.69000000000005</v>
      </c>
      <c r="L29" s="47">
        <v>234</v>
      </c>
      <c r="M29" s="47">
        <v>435</v>
      </c>
      <c r="N29" s="51">
        <v>497.99</v>
      </c>
      <c r="O29" s="47">
        <v>48</v>
      </c>
      <c r="P29" s="49">
        <v>37.700000000000003</v>
      </c>
    </row>
    <row r="30" spans="1:16">
      <c r="A30" s="85"/>
      <c r="B30" s="2" t="s">
        <v>25</v>
      </c>
      <c r="C30" s="32">
        <v>571</v>
      </c>
      <c r="D30" s="27">
        <v>449.63</v>
      </c>
      <c r="E30" s="30">
        <v>183</v>
      </c>
      <c r="F30" s="30">
        <v>267</v>
      </c>
      <c r="G30" s="22">
        <v>347.78999999999996</v>
      </c>
      <c r="H30" s="59">
        <v>121</v>
      </c>
      <c r="I30" s="58">
        <v>101.84</v>
      </c>
      <c r="J30" s="32">
        <v>446</v>
      </c>
      <c r="K30" s="27">
        <v>343.51</v>
      </c>
      <c r="L30" s="32">
        <v>160</v>
      </c>
      <c r="M30" s="32">
        <v>263</v>
      </c>
      <c r="N30" s="27">
        <v>324.31</v>
      </c>
      <c r="O30" s="59">
        <v>23</v>
      </c>
      <c r="P30" s="26">
        <v>19.2</v>
      </c>
    </row>
    <row r="31" spans="1:16">
      <c r="A31" s="85"/>
      <c r="B31" s="2" t="s">
        <v>26</v>
      </c>
      <c r="C31" s="39">
        <v>270</v>
      </c>
      <c r="D31" s="40">
        <v>193.12000000000003</v>
      </c>
      <c r="E31" s="36">
        <v>76</v>
      </c>
      <c r="F31" s="36">
        <v>169</v>
      </c>
      <c r="G31" s="37">
        <v>175.22000000000003</v>
      </c>
      <c r="H31" s="39">
        <v>25</v>
      </c>
      <c r="I31" s="60">
        <v>17.899999999999999</v>
      </c>
      <c r="J31" s="39">
        <v>271</v>
      </c>
      <c r="K31" s="40">
        <v>192.18</v>
      </c>
      <c r="L31" s="39">
        <v>74</v>
      </c>
      <c r="M31" s="39">
        <v>172</v>
      </c>
      <c r="N31" s="40">
        <v>173.68</v>
      </c>
      <c r="O31" s="39">
        <v>25</v>
      </c>
      <c r="P31" s="61">
        <v>18.5</v>
      </c>
    </row>
    <row r="32" spans="1:16" ht="15.75" thickBot="1">
      <c r="A32" s="62"/>
      <c r="B32" s="63" t="s">
        <v>51</v>
      </c>
      <c r="C32" s="64">
        <v>3403</v>
      </c>
      <c r="D32" s="65">
        <v>3046.9</v>
      </c>
      <c r="E32" s="64">
        <v>1981</v>
      </c>
      <c r="F32" s="64">
        <v>806</v>
      </c>
      <c r="G32" s="65">
        <v>2503.0499999999997</v>
      </c>
      <c r="H32" s="64">
        <v>616</v>
      </c>
      <c r="I32" s="66">
        <v>543.85</v>
      </c>
      <c r="J32" s="67">
        <v>2786</v>
      </c>
      <c r="K32" s="68">
        <v>2473.6769999999997</v>
      </c>
      <c r="L32" s="67">
        <v>1727</v>
      </c>
      <c r="M32" s="67">
        <v>752</v>
      </c>
      <c r="N32" s="68">
        <v>2209.5700000000002</v>
      </c>
      <c r="O32" s="67">
        <v>307</v>
      </c>
      <c r="P32" s="69">
        <v>264.10699999999997</v>
      </c>
    </row>
    <row r="33" spans="1:16">
      <c r="C33" s="11"/>
      <c r="D33" s="4"/>
      <c r="E33" s="11"/>
      <c r="F33" s="11"/>
      <c r="G33" s="11"/>
      <c r="H33" s="11"/>
      <c r="I33" s="4"/>
    </row>
    <row r="34" spans="1:16">
      <c r="A34" s="70" t="s">
        <v>32</v>
      </c>
      <c r="C34" s="71"/>
      <c r="D34" s="71"/>
      <c r="E34" s="72"/>
      <c r="F34" s="71"/>
      <c r="G34" s="71"/>
      <c r="H34" s="72"/>
      <c r="J34" s="11"/>
      <c r="K34" s="4"/>
      <c r="L34" s="11"/>
      <c r="M34" s="11"/>
      <c r="N34" s="4"/>
      <c r="O34" s="11"/>
      <c r="P34" s="4"/>
    </row>
    <row r="35" spans="1:16">
      <c r="A35" s="10" t="s">
        <v>54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1:16">
      <c r="A36" s="10" t="s">
        <v>35</v>
      </c>
      <c r="C36" s="71"/>
      <c r="D36" s="71"/>
      <c r="E36" s="72"/>
      <c r="F36" s="71"/>
      <c r="G36" s="71"/>
      <c r="H36" s="72"/>
    </row>
    <row r="37" spans="1:16">
      <c r="A37" s="10" t="s">
        <v>33</v>
      </c>
      <c r="C37" s="71"/>
      <c r="D37" s="71"/>
      <c r="E37" s="72"/>
      <c r="F37" s="71"/>
      <c r="G37" s="71"/>
      <c r="H37" s="72"/>
      <c r="P37" s="4"/>
    </row>
    <row r="38" spans="1:16">
      <c r="D38" s="4"/>
      <c r="P38" s="4"/>
    </row>
    <row r="39" spans="1:16">
      <c r="C39" s="11"/>
      <c r="D39" s="11"/>
      <c r="E39" s="11"/>
      <c r="F39" s="11"/>
      <c r="G39" s="11"/>
      <c r="H39" s="11"/>
      <c r="I39" s="11"/>
    </row>
  </sheetData>
  <mergeCells count="10">
    <mergeCell ref="A4:A14"/>
    <mergeCell ref="A16:A31"/>
    <mergeCell ref="J1:P1"/>
    <mergeCell ref="J2:K2"/>
    <mergeCell ref="L2:N2"/>
    <mergeCell ref="O2:P2"/>
    <mergeCell ref="C1:I1"/>
    <mergeCell ref="C2:D2"/>
    <mergeCell ref="E2:G2"/>
    <mergeCell ref="H2:I2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activeCell="D35" sqref="D35"/>
    </sheetView>
  </sheetViews>
  <sheetFormatPr defaultRowHeight="14.25"/>
  <cols>
    <col min="1" max="1" width="9.140625" style="2"/>
    <col min="2" max="2" width="23.7109375" style="2" customWidth="1"/>
    <col min="3" max="4" width="12.7109375" style="2" customWidth="1"/>
    <col min="5" max="5" width="13.5703125" style="2" customWidth="1"/>
    <col min="6" max="6" width="13.42578125" style="2" customWidth="1"/>
    <col min="7" max="11" width="12.7109375" style="2" customWidth="1"/>
    <col min="12" max="12" width="14.28515625" style="2" customWidth="1"/>
    <col min="13" max="13" width="13.85546875" style="2" customWidth="1"/>
    <col min="14" max="16" width="12.7109375" style="2" customWidth="1"/>
    <col min="17" max="16384" width="9.140625" style="2"/>
  </cols>
  <sheetData>
    <row r="1" spans="1:16" ht="15">
      <c r="A1" s="12" t="s">
        <v>30</v>
      </c>
      <c r="B1" s="13"/>
      <c r="C1" s="100" t="s">
        <v>41</v>
      </c>
      <c r="D1" s="96"/>
      <c r="E1" s="96"/>
      <c r="F1" s="96"/>
      <c r="G1" s="96"/>
      <c r="H1" s="96"/>
      <c r="I1" s="96"/>
      <c r="J1" s="101" t="s">
        <v>38</v>
      </c>
      <c r="K1" s="88"/>
      <c r="L1" s="88"/>
      <c r="M1" s="88"/>
      <c r="N1" s="88"/>
      <c r="O1" s="88"/>
      <c r="P1" s="88"/>
    </row>
    <row r="2" spans="1:16" ht="15">
      <c r="A2" s="73"/>
      <c r="B2" s="73"/>
      <c r="C2" s="89" t="s">
        <v>46</v>
      </c>
      <c r="D2" s="89"/>
      <c r="E2" s="89" t="s">
        <v>8</v>
      </c>
      <c r="F2" s="89"/>
      <c r="G2" s="89"/>
      <c r="H2" s="94" t="s">
        <v>27</v>
      </c>
      <c r="I2" s="94"/>
      <c r="J2" s="89" t="s">
        <v>46</v>
      </c>
      <c r="K2" s="90"/>
      <c r="L2" s="91" t="s">
        <v>8</v>
      </c>
      <c r="M2" s="92"/>
      <c r="N2" s="93"/>
      <c r="O2" s="94" t="s">
        <v>27</v>
      </c>
      <c r="P2" s="94"/>
    </row>
    <row r="3" spans="1:16" ht="45">
      <c r="A3" s="74"/>
      <c r="B3" s="73"/>
      <c r="C3" s="75" t="s">
        <v>47</v>
      </c>
      <c r="D3" s="76" t="s">
        <v>1</v>
      </c>
      <c r="E3" s="76" t="s">
        <v>43</v>
      </c>
      <c r="F3" s="76" t="s">
        <v>44</v>
      </c>
      <c r="G3" s="75" t="s">
        <v>1</v>
      </c>
      <c r="H3" s="75" t="s">
        <v>45</v>
      </c>
      <c r="I3" s="75" t="s">
        <v>1</v>
      </c>
      <c r="J3" s="15" t="s">
        <v>47</v>
      </c>
      <c r="K3" s="16" t="s">
        <v>1</v>
      </c>
      <c r="L3" s="17" t="s">
        <v>43</v>
      </c>
      <c r="M3" s="17" t="s">
        <v>44</v>
      </c>
      <c r="N3" s="18" t="s">
        <v>1</v>
      </c>
      <c r="O3" s="15" t="s">
        <v>47</v>
      </c>
      <c r="P3" s="15" t="s">
        <v>1</v>
      </c>
    </row>
    <row r="4" spans="1:16" ht="15">
      <c r="A4" s="85" t="s">
        <v>48</v>
      </c>
      <c r="B4" s="20" t="s">
        <v>9</v>
      </c>
      <c r="C4" s="26"/>
      <c r="D4" s="27"/>
      <c r="E4" s="28"/>
      <c r="F4" s="28"/>
      <c r="G4" s="29"/>
      <c r="H4" s="28"/>
      <c r="I4" s="77"/>
      <c r="J4" s="21"/>
      <c r="K4" s="22"/>
      <c r="L4" s="23"/>
      <c r="M4" s="23"/>
      <c r="N4" s="24"/>
      <c r="O4" s="23"/>
      <c r="P4" s="23"/>
    </row>
    <row r="5" spans="1:16">
      <c r="A5" s="85"/>
      <c r="B5" s="23" t="s">
        <v>10</v>
      </c>
      <c r="C5" s="32">
        <v>16093</v>
      </c>
      <c r="D5" s="27">
        <v>14939.77</v>
      </c>
      <c r="E5" s="32">
        <v>10334</v>
      </c>
      <c r="F5" s="32">
        <v>1798</v>
      </c>
      <c r="G5" s="27">
        <v>11526.39</v>
      </c>
      <c r="H5" s="32">
        <v>3961</v>
      </c>
      <c r="I5" s="58">
        <v>3413.38</v>
      </c>
      <c r="J5" s="32">
        <v>15700</v>
      </c>
      <c r="K5" s="27">
        <v>14584.29</v>
      </c>
      <c r="L5" s="32">
        <v>10246</v>
      </c>
      <c r="M5" s="32">
        <v>1798</v>
      </c>
      <c r="N5" s="27">
        <v>11436.26</v>
      </c>
      <c r="O5" s="32">
        <v>3656</v>
      </c>
      <c r="P5" s="26">
        <v>3148.03</v>
      </c>
    </row>
    <row r="6" spans="1:16">
      <c r="A6" s="85"/>
      <c r="B6" s="23" t="s">
        <v>11</v>
      </c>
      <c r="C6" s="32">
        <v>53458</v>
      </c>
      <c r="D6" s="27">
        <v>44705.66</v>
      </c>
      <c r="E6" s="32">
        <v>22730</v>
      </c>
      <c r="F6" s="32">
        <v>14397</v>
      </c>
      <c r="G6" s="27">
        <v>31897.79</v>
      </c>
      <c r="H6" s="32">
        <v>16331</v>
      </c>
      <c r="I6" s="58">
        <v>12807.87</v>
      </c>
      <c r="J6" s="32">
        <v>52319</v>
      </c>
      <c r="K6" s="27">
        <v>43741.71</v>
      </c>
      <c r="L6" s="32">
        <v>22859</v>
      </c>
      <c r="M6" s="32">
        <v>14971</v>
      </c>
      <c r="N6" s="27">
        <v>32405.77</v>
      </c>
      <c r="O6" s="32">
        <v>14489</v>
      </c>
      <c r="P6" s="26">
        <v>11335.94</v>
      </c>
    </row>
    <row r="7" spans="1:16" ht="7.5" customHeight="1">
      <c r="A7" s="85"/>
      <c r="B7" s="23"/>
      <c r="C7" s="32"/>
      <c r="D7" s="27"/>
      <c r="E7" s="32"/>
      <c r="F7" s="32"/>
      <c r="G7" s="27"/>
      <c r="H7" s="32"/>
      <c r="I7" s="58"/>
      <c r="J7" s="32"/>
      <c r="K7" s="27"/>
      <c r="L7" s="32"/>
      <c r="M7" s="32"/>
      <c r="N7" s="27"/>
      <c r="O7" s="32"/>
      <c r="P7" s="26"/>
    </row>
    <row r="8" spans="1:16" ht="15">
      <c r="A8" s="85"/>
      <c r="B8" s="7" t="s">
        <v>12</v>
      </c>
      <c r="C8" s="32"/>
      <c r="D8" s="27"/>
      <c r="E8" s="28"/>
      <c r="F8" s="28"/>
      <c r="G8" s="34"/>
      <c r="H8" s="32"/>
      <c r="I8" s="58"/>
      <c r="J8" s="32"/>
      <c r="K8" s="27"/>
      <c r="L8" s="28"/>
      <c r="M8" s="28"/>
      <c r="N8" s="34"/>
      <c r="O8" s="32"/>
      <c r="P8" s="26"/>
    </row>
    <row r="9" spans="1:16">
      <c r="A9" s="85"/>
      <c r="B9" s="23" t="s">
        <v>13</v>
      </c>
      <c r="C9" s="32">
        <v>3038</v>
      </c>
      <c r="D9" s="27">
        <v>2785.75</v>
      </c>
      <c r="E9" s="32">
        <v>482</v>
      </c>
      <c r="F9" s="32">
        <v>55</v>
      </c>
      <c r="G9" s="27">
        <v>520.05999999999995</v>
      </c>
      <c r="H9" s="32">
        <v>2501</v>
      </c>
      <c r="I9" s="58">
        <v>2265.69</v>
      </c>
      <c r="J9" s="32">
        <v>2987</v>
      </c>
      <c r="K9" s="27">
        <v>2733.15</v>
      </c>
      <c r="L9" s="32">
        <v>524</v>
      </c>
      <c r="M9" s="32">
        <v>144</v>
      </c>
      <c r="N9" s="27">
        <v>622.88</v>
      </c>
      <c r="O9" s="32">
        <v>2319</v>
      </c>
      <c r="P9" s="26">
        <v>2110.27</v>
      </c>
    </row>
    <row r="10" spans="1:16">
      <c r="A10" s="85"/>
      <c r="B10" s="23" t="s">
        <v>14</v>
      </c>
      <c r="C10" s="32">
        <v>17901</v>
      </c>
      <c r="D10" s="27">
        <v>16462.3</v>
      </c>
      <c r="E10" s="32">
        <v>9347</v>
      </c>
      <c r="F10" s="32">
        <v>1940</v>
      </c>
      <c r="G10" s="27">
        <v>10466.49</v>
      </c>
      <c r="H10" s="32">
        <v>6614</v>
      </c>
      <c r="I10" s="58">
        <v>5995.81</v>
      </c>
      <c r="J10" s="32">
        <v>17309</v>
      </c>
      <c r="K10" s="27">
        <v>15953.67</v>
      </c>
      <c r="L10" s="32">
        <v>9379</v>
      </c>
      <c r="M10" s="32">
        <v>1915</v>
      </c>
      <c r="N10" s="27">
        <v>10492.59</v>
      </c>
      <c r="O10" s="32">
        <v>6015</v>
      </c>
      <c r="P10" s="26">
        <v>5461.08</v>
      </c>
    </row>
    <row r="11" spans="1:16">
      <c r="A11" s="85"/>
      <c r="B11" s="23" t="s">
        <v>15</v>
      </c>
      <c r="C11" s="32">
        <v>15646</v>
      </c>
      <c r="D11" s="27">
        <v>12933.75</v>
      </c>
      <c r="E11" s="32">
        <v>7261</v>
      </c>
      <c r="F11" s="32">
        <v>4059</v>
      </c>
      <c r="G11" s="27">
        <v>9739.73</v>
      </c>
      <c r="H11" s="32">
        <v>4326</v>
      </c>
      <c r="I11" s="58">
        <v>3194.02</v>
      </c>
      <c r="J11" s="32">
        <v>14965</v>
      </c>
      <c r="K11" s="27">
        <v>12333.75</v>
      </c>
      <c r="L11" s="32">
        <v>7050</v>
      </c>
      <c r="M11" s="32">
        <v>4119</v>
      </c>
      <c r="N11" s="27">
        <v>9565.7800000000007</v>
      </c>
      <c r="O11" s="32">
        <v>3796</v>
      </c>
      <c r="P11" s="26">
        <v>2767.97</v>
      </c>
    </row>
    <row r="12" spans="1:16">
      <c r="A12" s="85"/>
      <c r="B12" s="23" t="s">
        <v>16</v>
      </c>
      <c r="C12" s="32">
        <v>16833</v>
      </c>
      <c r="D12" s="27">
        <v>14126.58</v>
      </c>
      <c r="E12" s="32">
        <v>8024</v>
      </c>
      <c r="F12" s="32">
        <v>4313</v>
      </c>
      <c r="G12" s="27">
        <v>10947.42</v>
      </c>
      <c r="H12" s="32">
        <v>4496</v>
      </c>
      <c r="I12" s="58">
        <v>3179.16</v>
      </c>
      <c r="J12" s="32">
        <v>16831</v>
      </c>
      <c r="K12" s="27">
        <v>14087.23</v>
      </c>
      <c r="L12" s="32">
        <v>8076</v>
      </c>
      <c r="M12" s="32">
        <v>4835</v>
      </c>
      <c r="N12" s="27">
        <v>11328.49</v>
      </c>
      <c r="O12" s="32">
        <v>3920</v>
      </c>
      <c r="P12" s="26">
        <v>2758.74</v>
      </c>
    </row>
    <row r="13" spans="1:16">
      <c r="A13" s="85"/>
      <c r="B13" s="23" t="s">
        <v>17</v>
      </c>
      <c r="C13" s="32">
        <v>14235</v>
      </c>
      <c r="D13" s="27">
        <v>11923.44</v>
      </c>
      <c r="E13" s="32">
        <v>7221</v>
      </c>
      <c r="F13" s="32">
        <v>4910</v>
      </c>
      <c r="G13" s="27">
        <v>10476.82</v>
      </c>
      <c r="H13" s="32">
        <v>2104</v>
      </c>
      <c r="I13" s="58">
        <v>1446.62</v>
      </c>
      <c r="J13" s="32">
        <v>14226</v>
      </c>
      <c r="K13" s="27">
        <v>11962.75</v>
      </c>
      <c r="L13" s="32">
        <v>7439</v>
      </c>
      <c r="M13" s="32">
        <v>4903</v>
      </c>
      <c r="N13" s="27">
        <v>10687.29</v>
      </c>
      <c r="O13" s="32">
        <v>1884</v>
      </c>
      <c r="P13" s="26">
        <v>1275.46</v>
      </c>
    </row>
    <row r="14" spans="1:16">
      <c r="A14" s="86"/>
      <c r="B14" s="3" t="s">
        <v>18</v>
      </c>
      <c r="C14" s="39">
        <v>1898</v>
      </c>
      <c r="D14" s="40">
        <v>1413.62</v>
      </c>
      <c r="E14" s="39">
        <v>729</v>
      </c>
      <c r="F14" s="39">
        <v>918</v>
      </c>
      <c r="G14" s="40">
        <v>1273.67</v>
      </c>
      <c r="H14" s="39">
        <v>251</v>
      </c>
      <c r="I14" s="60">
        <v>139.94999999999999</v>
      </c>
      <c r="J14" s="39">
        <v>1701</v>
      </c>
      <c r="K14" s="40">
        <v>1255.44</v>
      </c>
      <c r="L14" s="39">
        <v>637</v>
      </c>
      <c r="M14" s="39">
        <v>853</v>
      </c>
      <c r="N14" s="40">
        <v>1145</v>
      </c>
      <c r="O14" s="39">
        <v>211</v>
      </c>
      <c r="P14" s="61">
        <v>110.44</v>
      </c>
    </row>
    <row r="15" spans="1:16" ht="7.5" customHeight="1">
      <c r="A15" s="98" t="s">
        <v>49</v>
      </c>
      <c r="B15" s="7"/>
      <c r="C15" s="47"/>
      <c r="D15" s="48"/>
      <c r="E15" s="47"/>
      <c r="F15" s="47"/>
      <c r="G15" s="48"/>
      <c r="H15" s="47"/>
      <c r="I15" s="78"/>
      <c r="J15" s="47"/>
      <c r="K15" s="48"/>
      <c r="L15" s="47"/>
      <c r="M15" s="47"/>
      <c r="N15" s="48"/>
      <c r="O15" s="47"/>
      <c r="P15" s="49"/>
    </row>
    <row r="16" spans="1:16" ht="15" customHeight="1">
      <c r="A16" s="99"/>
      <c r="B16" s="2" t="s">
        <v>2</v>
      </c>
      <c r="C16" s="32">
        <v>117</v>
      </c>
      <c r="D16" s="27">
        <v>116</v>
      </c>
      <c r="E16" s="54">
        <v>106</v>
      </c>
      <c r="F16" s="54">
        <v>2</v>
      </c>
      <c r="G16" s="56">
        <v>107</v>
      </c>
      <c r="H16" s="54">
        <v>9</v>
      </c>
      <c r="I16" s="55">
        <v>9</v>
      </c>
      <c r="J16" s="32">
        <v>109</v>
      </c>
      <c r="K16" s="27">
        <v>108</v>
      </c>
      <c r="L16" s="54">
        <v>96</v>
      </c>
      <c r="M16" s="54">
        <v>2</v>
      </c>
      <c r="N16" s="56">
        <v>97</v>
      </c>
      <c r="O16" s="54">
        <v>11</v>
      </c>
      <c r="P16" s="57">
        <v>11</v>
      </c>
    </row>
    <row r="17" spans="1:17">
      <c r="A17" s="99"/>
      <c r="B17" s="2" t="s">
        <v>3</v>
      </c>
      <c r="C17" s="32">
        <v>3071</v>
      </c>
      <c r="D17" s="27">
        <v>3051.55</v>
      </c>
      <c r="E17" s="32">
        <v>2997</v>
      </c>
      <c r="F17" s="32">
        <v>74</v>
      </c>
      <c r="G17" s="27">
        <v>3051.55</v>
      </c>
      <c r="H17" s="54" t="s">
        <v>42</v>
      </c>
      <c r="I17" s="55" t="s">
        <v>42</v>
      </c>
      <c r="J17" s="32">
        <v>3008</v>
      </c>
      <c r="K17" s="27">
        <v>2986.5</v>
      </c>
      <c r="L17" s="32">
        <v>2936</v>
      </c>
      <c r="M17" s="32">
        <v>72</v>
      </c>
      <c r="N17" s="27">
        <v>2986.5</v>
      </c>
      <c r="O17" s="54" t="s">
        <v>42</v>
      </c>
      <c r="P17" s="57" t="s">
        <v>42</v>
      </c>
    </row>
    <row r="18" spans="1:17">
      <c r="A18" s="99"/>
      <c r="B18" s="2" t="s">
        <v>4</v>
      </c>
      <c r="C18" s="32">
        <v>45717</v>
      </c>
      <c r="D18" s="27">
        <v>41050.660000000003</v>
      </c>
      <c r="E18" s="32">
        <v>25055</v>
      </c>
      <c r="F18" s="32">
        <v>10038</v>
      </c>
      <c r="G18" s="27">
        <v>31319.46</v>
      </c>
      <c r="H18" s="32">
        <v>10624</v>
      </c>
      <c r="I18" s="55">
        <v>9731.1999999999989</v>
      </c>
      <c r="J18" s="32">
        <v>44709</v>
      </c>
      <c r="K18" s="27">
        <v>40239.840000000004</v>
      </c>
      <c r="L18" s="32">
        <v>25225</v>
      </c>
      <c r="M18" s="32">
        <v>9679</v>
      </c>
      <c r="N18" s="27">
        <v>31294.960000000003</v>
      </c>
      <c r="O18" s="32">
        <v>9805</v>
      </c>
      <c r="P18" s="26">
        <v>8944.880000000001</v>
      </c>
    </row>
    <row r="19" spans="1:17">
      <c r="A19" s="99"/>
      <c r="B19" s="2" t="s">
        <v>5</v>
      </c>
      <c r="C19" s="32">
        <v>20646</v>
      </c>
      <c r="D19" s="27">
        <v>15427.22</v>
      </c>
      <c r="E19" s="32">
        <v>4906</v>
      </c>
      <c r="F19" s="32">
        <v>6081</v>
      </c>
      <c r="G19" s="27">
        <v>8946.17</v>
      </c>
      <c r="H19" s="32">
        <v>9659</v>
      </c>
      <c r="I19" s="58">
        <v>6481.05</v>
      </c>
      <c r="J19" s="32">
        <v>20193</v>
      </c>
      <c r="K19" s="27">
        <v>14991.66</v>
      </c>
      <c r="L19" s="32">
        <v>4848</v>
      </c>
      <c r="M19" s="32">
        <v>7016</v>
      </c>
      <c r="N19" s="27">
        <v>9463.56</v>
      </c>
      <c r="O19" s="32">
        <v>8329</v>
      </c>
      <c r="P19" s="26">
        <v>5528.1</v>
      </c>
    </row>
    <row r="20" spans="1:17" ht="7.5" customHeight="1">
      <c r="A20" s="99"/>
      <c r="C20" s="54"/>
      <c r="D20" s="56"/>
      <c r="E20" s="32"/>
      <c r="F20" s="32"/>
      <c r="G20" s="27"/>
      <c r="H20" s="54"/>
      <c r="I20" s="55"/>
      <c r="J20" s="54"/>
      <c r="K20" s="56"/>
      <c r="L20" s="32"/>
      <c r="M20" s="32"/>
      <c r="N20" s="27"/>
      <c r="O20" s="54"/>
      <c r="P20" s="57"/>
    </row>
    <row r="21" spans="1:17" ht="15.75" thickBot="1">
      <c r="A21" s="79"/>
      <c r="B21" s="63" t="s">
        <v>51</v>
      </c>
      <c r="C21" s="80">
        <v>69551</v>
      </c>
      <c r="D21" s="81">
        <v>59645.430000000008</v>
      </c>
      <c r="E21" s="80">
        <v>33064</v>
      </c>
      <c r="F21" s="80">
        <v>16195</v>
      </c>
      <c r="G21" s="81">
        <v>43424.18</v>
      </c>
      <c r="H21" s="80">
        <v>20292</v>
      </c>
      <c r="I21" s="82">
        <v>16221.25</v>
      </c>
      <c r="J21" s="80">
        <v>68019</v>
      </c>
      <c r="K21" s="81">
        <v>58326</v>
      </c>
      <c r="L21" s="80">
        <v>33105</v>
      </c>
      <c r="M21" s="80">
        <v>16769</v>
      </c>
      <c r="N21" s="81">
        <v>43842.020000000004</v>
      </c>
      <c r="O21" s="80">
        <v>18145</v>
      </c>
      <c r="P21" s="83">
        <v>14483.980000000001</v>
      </c>
      <c r="Q21" s="23"/>
    </row>
    <row r="22" spans="1:17">
      <c r="A22" s="79"/>
      <c r="C22" s="11"/>
      <c r="D22" s="4"/>
      <c r="E22" s="11"/>
      <c r="F22" s="11"/>
      <c r="G22" s="11"/>
      <c r="H22" s="11"/>
      <c r="I22" s="4"/>
    </row>
    <row r="23" spans="1:17">
      <c r="A23" s="9" t="s">
        <v>39</v>
      </c>
      <c r="C23" s="71"/>
      <c r="D23" s="71"/>
      <c r="E23" s="72"/>
      <c r="F23" s="71"/>
      <c r="G23" s="71"/>
      <c r="H23" s="72"/>
      <c r="K23" s="4"/>
      <c r="M23" s="11"/>
    </row>
    <row r="24" spans="1:17">
      <c r="A24" s="9" t="s">
        <v>57</v>
      </c>
      <c r="C24" s="11"/>
      <c r="D24" s="11"/>
      <c r="E24" s="11"/>
      <c r="F24" s="11"/>
      <c r="G24" s="4"/>
      <c r="H24" s="4"/>
      <c r="I24" s="4"/>
      <c r="J24" s="4"/>
      <c r="K24" s="4"/>
      <c r="L24" s="11"/>
      <c r="M24" s="4"/>
      <c r="N24" s="4"/>
      <c r="O24" s="4"/>
      <c r="P24" s="4"/>
    </row>
    <row r="25" spans="1:17">
      <c r="A25" s="79"/>
      <c r="C25" s="11"/>
      <c r="D25" s="11"/>
      <c r="E25" s="11"/>
      <c r="F25" s="11"/>
      <c r="G25" s="4"/>
      <c r="H25" s="4"/>
      <c r="I25" s="4"/>
      <c r="J25" s="4"/>
      <c r="K25" s="4"/>
      <c r="L25" s="11"/>
      <c r="M25" s="4"/>
      <c r="N25" s="4"/>
      <c r="O25" s="4"/>
      <c r="P25" s="4"/>
    </row>
    <row r="26" spans="1:17">
      <c r="A26" s="7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7">
      <c r="A27" s="79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7">
      <c r="A28" s="79"/>
      <c r="C28" s="11"/>
      <c r="D28" s="11"/>
      <c r="E28" s="11"/>
      <c r="F28" s="11"/>
      <c r="G28" s="11"/>
      <c r="H28" s="11"/>
      <c r="I28" s="11"/>
      <c r="L28" s="11"/>
    </row>
    <row r="29" spans="1:17">
      <c r="A29" s="79"/>
      <c r="C29" s="11"/>
      <c r="D29" s="11"/>
      <c r="E29" s="11"/>
      <c r="F29" s="11"/>
      <c r="G29" s="11"/>
      <c r="H29" s="11"/>
      <c r="I29" s="11"/>
    </row>
    <row r="30" spans="1:17">
      <c r="A30" s="79"/>
      <c r="C30" s="11"/>
      <c r="D30" s="11"/>
      <c r="E30" s="11"/>
      <c r="F30" s="11"/>
      <c r="G30" s="11"/>
      <c r="H30" s="11"/>
      <c r="I30" s="11"/>
    </row>
    <row r="31" spans="1:17">
      <c r="A31" s="79"/>
      <c r="C31" s="11"/>
      <c r="D31" s="11"/>
      <c r="E31" s="11"/>
      <c r="F31" s="11"/>
      <c r="G31" s="11"/>
      <c r="H31" s="11"/>
      <c r="I31" s="11"/>
    </row>
    <row r="32" spans="1:17">
      <c r="C32" s="11"/>
      <c r="D32" s="11"/>
      <c r="E32" s="11"/>
      <c r="F32" s="11"/>
      <c r="G32" s="11"/>
      <c r="H32" s="11"/>
      <c r="I32" s="11"/>
    </row>
    <row r="33" spans="3:9">
      <c r="C33" s="11"/>
      <c r="D33" s="11"/>
      <c r="E33" s="11"/>
      <c r="F33" s="11"/>
      <c r="G33" s="11"/>
      <c r="H33" s="11"/>
      <c r="I33" s="11"/>
    </row>
    <row r="34" spans="3:9">
      <c r="C34" s="11"/>
      <c r="D34" s="11"/>
      <c r="E34" s="11"/>
      <c r="F34" s="11"/>
      <c r="G34" s="11"/>
      <c r="H34" s="11"/>
      <c r="I34" s="11"/>
    </row>
    <row r="35" spans="3:9">
      <c r="C35" s="11"/>
      <c r="D35" s="11"/>
      <c r="E35" s="11"/>
      <c r="F35" s="11"/>
      <c r="G35" s="11"/>
      <c r="H35" s="11"/>
      <c r="I35" s="11"/>
    </row>
    <row r="36" spans="3:9">
      <c r="C36" s="11"/>
      <c r="D36" s="11"/>
      <c r="E36" s="11"/>
      <c r="F36" s="11"/>
      <c r="G36" s="11"/>
      <c r="H36" s="11"/>
      <c r="I36" s="11"/>
    </row>
    <row r="37" spans="3:9">
      <c r="C37" s="11"/>
      <c r="D37" s="11"/>
      <c r="E37" s="11"/>
      <c r="F37" s="11"/>
      <c r="G37" s="11"/>
      <c r="H37" s="11"/>
      <c r="I37" s="11"/>
    </row>
    <row r="38" spans="3:9">
      <c r="C38" s="11"/>
      <c r="D38" s="11"/>
      <c r="E38" s="11"/>
      <c r="F38" s="11"/>
      <c r="G38" s="11"/>
      <c r="H38" s="11"/>
      <c r="I38" s="11"/>
    </row>
    <row r="39" spans="3:9">
      <c r="C39" s="11"/>
      <c r="D39" s="11"/>
      <c r="E39" s="11"/>
      <c r="F39" s="11"/>
      <c r="G39" s="11"/>
      <c r="H39" s="11"/>
      <c r="I39" s="11"/>
    </row>
    <row r="40" spans="3:9">
      <c r="C40" s="11"/>
      <c r="D40" s="11"/>
      <c r="E40" s="11"/>
      <c r="F40" s="11"/>
      <c r="G40" s="11"/>
      <c r="H40" s="11"/>
      <c r="I40" s="11"/>
    </row>
    <row r="41" spans="3:9">
      <c r="C41" s="11"/>
      <c r="D41" s="11"/>
      <c r="E41" s="11"/>
      <c r="F41" s="11"/>
      <c r="G41" s="11"/>
      <c r="H41" s="11"/>
      <c r="I41" s="11"/>
    </row>
    <row r="42" spans="3:9">
      <c r="C42" s="11"/>
      <c r="D42" s="11"/>
      <c r="E42" s="11"/>
      <c r="F42" s="11"/>
      <c r="G42" s="11"/>
      <c r="H42" s="11"/>
      <c r="I42" s="11"/>
    </row>
    <row r="43" spans="3:9">
      <c r="G43" s="72"/>
    </row>
    <row r="44" spans="3:9">
      <c r="G44" s="72"/>
    </row>
  </sheetData>
  <mergeCells count="10">
    <mergeCell ref="A4:A14"/>
    <mergeCell ref="A15:A20"/>
    <mergeCell ref="C1:I1"/>
    <mergeCell ref="J1:P1"/>
    <mergeCell ref="C2:D2"/>
    <mergeCell ref="E2:G2"/>
    <mergeCell ref="H2:I2"/>
    <mergeCell ref="J2:K2"/>
    <mergeCell ref="L2:N2"/>
    <mergeCell ref="O2:P2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93</Value>
      <Value>94</Value>
      <Value>107</Value>
    </TaxCatchAll>
    <DEECD_Publisher xmlns="http://schemas.microsoft.com/sharepoint/v3">Department of Education and Training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DEECD_Expired xmlns="http://schemas.microsoft.com/sharepoint/v3">false</DEECD_Expired>
    <DEECD_Keywords xmlns="http://schemas.microsoft.com/sharepoint/v3">DET Comparative workforce data, Comparative workforce data, 2016-2017 workforce data</DEECD_Keywords>
    <PublishingExpirationDate xmlns="http://schemas.microsoft.com/sharepoint/v3" xsi:nil="true"/>
    <DEECD_Description xmlns="http://schemas.microsoft.com/sharepoint/v3">DET 2016-17 Annual report FTE and workforce data  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98132A-6085-43B7-8C8B-4EA634D2EF20}"/>
</file>

<file path=customXml/itemProps2.xml><?xml version="1.0" encoding="utf-8"?>
<ds:datastoreItem xmlns:ds="http://schemas.openxmlformats.org/officeDocument/2006/customXml" ds:itemID="{67D4EB19-477E-4BAA-821A-4C5D076A7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8EBB2-D434-4F8F-80D2-50D1C5D38E29}"/>
</file>

<file path=customXml/itemProps4.xml><?xml version="1.0" encoding="utf-8"?>
<ds:datastoreItem xmlns:ds="http://schemas.openxmlformats.org/officeDocument/2006/customXml" ds:itemID="{67D4EB19-477E-4BAA-821A-4C5D076A7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</vt:lpstr>
      <vt:lpstr>New format VPS</vt:lpstr>
      <vt:lpstr>New format GTS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DET 2016-17 Comparative workforce data</dc:title>
  <dc:creator>Nieuwenhuizen, Max P</dc:creator>
  <cp:lastModifiedBy>Caruso, Isabella I</cp:lastModifiedBy>
  <cp:lastPrinted>2017-07-31T01:16:43Z</cp:lastPrinted>
  <dcterms:created xsi:type="dcterms:W3CDTF">2014-07-07T23:24:02Z</dcterms:created>
  <dcterms:modified xsi:type="dcterms:W3CDTF">2017-10-17T21:42:46Z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T_EDRMS_RCS">
    <vt:lpwstr>20;#1.2.2 Project Documentation|a3ce4c3c-7960-4756-834e-8cbbf9028802</vt:lpwstr>
  </property>
  <property fmtid="{D5CDD505-2E9C-101B-9397-08002B2CF9AE}" pid="3" name="ContentTypeId">
    <vt:lpwstr>0x0101008840106FE30D4F50BC61A726A7CA6E3800A01D47DD30CBB54F95863B7DC80A2CEC</vt:lpwstr>
  </property>
  <property fmtid="{D5CDD505-2E9C-101B-9397-08002B2CF9AE}" pid="4" name="DET_EDRMS_BusUnit">
    <vt:lpwstr/>
  </property>
  <property fmtid="{D5CDD505-2E9C-101B-9397-08002B2CF9AE}" pid="5" name="DET_EDRMS_SecClass">
    <vt:lpwstr/>
  </property>
  <property fmtid="{D5CDD505-2E9C-101B-9397-08002B2CF9AE}" pid="6" name="RecordPoint_WorkflowType">
    <vt:lpwstr>ActiveSubmitStub</vt:lpwstr>
  </property>
  <property fmtid="{D5CDD505-2E9C-101B-9397-08002B2CF9AE}" pid="7" name="RecordPoint_ActiveItemListId">
    <vt:lpwstr>{771887e8-9cb7-4b00-b79b-32e56086f931}</vt:lpwstr>
  </property>
  <property fmtid="{D5CDD505-2E9C-101B-9397-08002B2CF9AE}" pid="8" name="RecordPoint_ActiveItemUniqueId">
    <vt:lpwstr>{f691198c-a63a-4987-805c-26d514480423}</vt:lpwstr>
  </property>
  <property fmtid="{D5CDD505-2E9C-101B-9397-08002B2CF9AE}" pid="9" name="RecordPoint_ActiveItemWebId">
    <vt:lpwstr>{206da81c-c7bf-40f6-b8f7-381c3b8b112b}</vt:lpwstr>
  </property>
  <property fmtid="{D5CDD505-2E9C-101B-9397-08002B2CF9AE}" pid="10" name="RecordPoint_ActiveItemSiteId">
    <vt:lpwstr>{03dc8113-b288-4f44-a289-6e7ea0196235}</vt:lpwstr>
  </property>
  <property fmtid="{D5CDD505-2E9C-101B-9397-08002B2CF9AE}" pid="11" name="RecordPoint_RecordNumberSubmitted">
    <vt:lpwstr>R0001047713</vt:lpwstr>
  </property>
  <property fmtid="{D5CDD505-2E9C-101B-9397-08002B2CF9AE}" pid="12" name="RecordPoint_SubmissionCompleted">
    <vt:lpwstr>2017-10-02T15:46:05.7064430+11:00</vt:lpwstr>
  </property>
  <property fmtid="{D5CDD505-2E9C-101B-9397-08002B2CF9AE}" pid="13" name="DEECD_Author">
    <vt:lpwstr>94;#Education|5232e41c-5101-41fe-b638-7d41d1371531</vt:lpwstr>
  </property>
  <property fmtid="{D5CDD505-2E9C-101B-9397-08002B2CF9AE}" pid="14" name="DEECD_ItemType">
    <vt:lpwstr>107;#Report|f1e22bdf-3d18-4ee3-a232-8974cf02f396</vt:lpwstr>
  </property>
  <property fmtid="{D5CDD505-2E9C-101B-9397-08002B2CF9AE}" pid="15" name="DEECD_SubjectCategory">
    <vt:lpwstr/>
  </property>
  <property fmtid="{D5CDD505-2E9C-101B-9397-08002B2CF9AE}" pid="16" name="DEECD_Audience">
    <vt:lpwstr>93;#General Public|ef488336-45f4-40cf-bd6f-84d3a45c44c0</vt:lpwstr>
  </property>
</Properties>
</file>