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To be completed" sheetId="1" r:id="rId1"/>
    <sheet name="Data" sheetId="2" state="hidden" r:id="rId2"/>
    <sheet name="ReferenceTable" sheetId="3" state="hidden" r:id="rId3"/>
  </sheets>
  <definedNames>
    <definedName name="mchdata">'Data'!IS65497:DJ65497</definedName>
    <definedName name="newmchdata" localSheetId="1">'Data'!$B$2:$DT$2</definedName>
    <definedName name="_xlnm.Print_Area" localSheetId="0">'To be completed'!$A$1:$J$76</definedName>
    <definedName name="_xlnm.Print_Titles" localSheetId="0">'To be completed'!$1:$3</definedName>
    <definedName name="validLGA">'ReferenceTable'!$B$2:$B$82</definedName>
    <definedName name="wholeblock">'ReferenceTable'!$A$2:$D$82</definedName>
  </definedNames>
  <calcPr fullCalcOnLoad="1"/>
</workbook>
</file>

<file path=xl/comments3.xml><?xml version="1.0" encoding="utf-8"?>
<comments xmlns="http://schemas.openxmlformats.org/spreadsheetml/2006/main">
  <authors>
    <author>09044173</author>
  </authors>
  <commentList>
    <comment ref="F1" authorId="0">
      <text>
        <r>
          <rPr>
            <b/>
            <sz val="9"/>
            <rFont val="Tahoma"/>
            <family val="2"/>
          </rPr>
          <t>Sort Postcode in ascending order</t>
        </r>
      </text>
    </comment>
  </commentList>
</comments>
</file>

<file path=xl/sharedStrings.xml><?xml version="1.0" encoding="utf-8"?>
<sst xmlns="http://schemas.openxmlformats.org/spreadsheetml/2006/main" count="358" uniqueCount="341">
  <si>
    <t>MATERNAL &amp; CHILD HEALTH ANNUAL REPORT</t>
  </si>
  <si>
    <t>Municipality:</t>
  </si>
  <si>
    <t>Address:</t>
  </si>
  <si>
    <t>Postcode:</t>
  </si>
  <si>
    <t>Certification and contact details</t>
  </si>
  <si>
    <t>Name:</t>
  </si>
  <si>
    <t>Title:</t>
  </si>
  <si>
    <t>Telephone or mobile number in case queries arise from the data on this form:</t>
  </si>
  <si>
    <t xml:space="preserve"> Data checks</t>
  </si>
  <si>
    <t>4.  6a &lt; or = 4/3j</t>
  </si>
  <si>
    <t xml:space="preserve"> 1a Total number of birth notifications received during this financial year</t>
  </si>
  <si>
    <t xml:space="preserve"> 2. Analysis of Enrolments</t>
  </si>
  <si>
    <t>Drawer</t>
  </si>
  <si>
    <t>Year born</t>
  </si>
  <si>
    <t>Total</t>
  </si>
  <si>
    <t>2a  No of infants enrolled from birth notifications received this financial year</t>
  </si>
  <si>
    <t>2b  No of infants enrolled from birth notifications received last financial year</t>
  </si>
  <si>
    <t xml:space="preserve"> 2c  No of new enrolments</t>
  </si>
  <si>
    <t xml:space="preserve"> 2d  No of active infant record cards</t>
  </si>
  <si>
    <t xml:space="preserve"> 2e  Total No of infant record cards</t>
  </si>
  <si>
    <t xml:space="preserve"> 2f  No of transfers out</t>
  </si>
  <si>
    <t>4/1. Number of Key Ages and Stages Activities Completed by MCH Service - Non Aboriginal and Torres Strait Islander</t>
  </si>
  <si>
    <t>4/2. Number of Key Ages and Stages Activities Completed by MCH Service - Aboriginal and Torres Strait Islander</t>
  </si>
  <si>
    <t>4/3. Total Key Ages and Stages  Non Aboriginal &amp; Torres Strait Islander plus - Aboriginal and Torres Strait Islander (4/1+ 4/2)</t>
  </si>
  <si>
    <t>5. Number of MCH Flexible Capacity Activities</t>
  </si>
  <si>
    <t>5a Groups</t>
  </si>
  <si>
    <t>5b Community strengthening activities</t>
  </si>
  <si>
    <t>5d Telephone consultations</t>
  </si>
  <si>
    <t>5e. Total Service Hours for universal MCH Flexible Capacity Activities</t>
  </si>
  <si>
    <t>6. MIST</t>
  </si>
  <si>
    <t xml:space="preserve">6a Number of MIST attended </t>
  </si>
  <si>
    <t xml:space="preserve">6b Number of MIST referrals </t>
  </si>
  <si>
    <t>7. Opportunistic Immunisation</t>
  </si>
  <si>
    <t>7a No of Opportunistic Immunisations</t>
  </si>
  <si>
    <t xml:space="preserve">Total </t>
  </si>
  <si>
    <t>8/2b Auditory</t>
  </si>
  <si>
    <t>8/2h Potentially Disabling Cond.</t>
  </si>
  <si>
    <t>9/1b Physical</t>
  </si>
  <si>
    <t>TotalBirthNotifications</t>
  </si>
  <si>
    <t>EnrolFromNotifThisYr</t>
  </si>
  <si>
    <t>EnrolfromNotifLastYr</t>
  </si>
  <si>
    <t>EnrolNew_D1</t>
  </si>
  <si>
    <t>EnrolNew_D2</t>
  </si>
  <si>
    <t>2c-3</t>
  </si>
  <si>
    <t>2c-4</t>
  </si>
  <si>
    <t>2c-5</t>
  </si>
  <si>
    <t>2c-6</t>
  </si>
  <si>
    <t>EnrolNew_D3_6</t>
  </si>
  <si>
    <t>ActiveInfantRecords_D1</t>
  </si>
  <si>
    <t>ActiveInfantRecords_D2</t>
  </si>
  <si>
    <t>ActiveInfantRecords_D3</t>
  </si>
  <si>
    <t>ActiveInfantRecords_D4</t>
  </si>
  <si>
    <t>ActiveInfantRecords_D5</t>
  </si>
  <si>
    <t>ActiveInfantRecords_D6</t>
  </si>
  <si>
    <t>TotalInfantRecords_D1</t>
  </si>
  <si>
    <t>TotalInfantRecords_D2</t>
  </si>
  <si>
    <t>TotalInfantRecords_D3</t>
  </si>
  <si>
    <t>TotalInfantRecords_D4</t>
  </si>
  <si>
    <t>TotalInfantRecords_D5</t>
  </si>
  <si>
    <t>TotalInfantRecords_D6</t>
  </si>
  <si>
    <t>TransfersOut_D1</t>
  </si>
  <si>
    <t>TransfersOut_D2</t>
  </si>
  <si>
    <t>TransfersOut_D3</t>
  </si>
  <si>
    <t>TransfersOut_D4</t>
  </si>
  <si>
    <t>TransfersOut_D5</t>
  </si>
  <si>
    <t>TransfersOut_D6</t>
  </si>
  <si>
    <t>FirstTimeMothers</t>
  </si>
  <si>
    <t>NonEnrolOtherCentre</t>
  </si>
  <si>
    <t>NonEnrolOtherMunicip</t>
  </si>
  <si>
    <t>NonEnrolDeathWithinMonth</t>
  </si>
  <si>
    <t>NonEnrolStillBirth</t>
  </si>
  <si>
    <t>NonEnrolAnticipated</t>
  </si>
  <si>
    <t>NonEnrolOther</t>
  </si>
  <si>
    <t>AgeStageHomeNonATSI</t>
  </si>
  <si>
    <t>AgeStage2WeeksNonATSI</t>
  </si>
  <si>
    <t>AgeStage4WeeksNonATSI</t>
  </si>
  <si>
    <t>AgeStage8WeeksNonATSI</t>
  </si>
  <si>
    <t>AgeStage4MonthsNonATSI</t>
  </si>
  <si>
    <t>AgeStage8MonthsNonATSI</t>
  </si>
  <si>
    <t>AgeStage12MonthsNonATSI</t>
  </si>
  <si>
    <t>AgeStage18MonthsNonATSI</t>
  </si>
  <si>
    <t>AgeStage2YearsNonATSI</t>
  </si>
  <si>
    <t>AgeStage3_5YearsNonATSI</t>
  </si>
  <si>
    <t>AgeStageHomeATSI</t>
  </si>
  <si>
    <t>AgeStage2WeeksATSI</t>
  </si>
  <si>
    <t>AgeStage4WeeksATSI</t>
  </si>
  <si>
    <t>AgeStage8WeeksATSI</t>
  </si>
  <si>
    <t>AgeStage4MonthsATSI</t>
  </si>
  <si>
    <t>AgeStage8MonthsATSI</t>
  </si>
  <si>
    <t>AgeStage12MonthsATSI</t>
  </si>
  <si>
    <t>AgeStage18MonthsATSI</t>
  </si>
  <si>
    <t>AgeStage2YearsATSI</t>
  </si>
  <si>
    <t>AgeStage3_5YearsATSI</t>
  </si>
  <si>
    <t>Groups</t>
  </si>
  <si>
    <t>CommunityStrengtheningActivities</t>
  </si>
  <si>
    <t>AdditionalConsultations</t>
  </si>
  <si>
    <t>TelephoneConsultations</t>
  </si>
  <si>
    <t>TotalFlexibleCapacityServiceHours</t>
  </si>
  <si>
    <t>MISTAttended</t>
  </si>
  <si>
    <t>MISTReferrals</t>
  </si>
  <si>
    <t>OppImmunisation</t>
  </si>
  <si>
    <t>CounsVisual</t>
  </si>
  <si>
    <t>CounsAuditory</t>
  </si>
  <si>
    <t>CounsCommunication</t>
  </si>
  <si>
    <t>CounsDDH</t>
  </si>
  <si>
    <t>CounsCongenitalAnomoly</t>
  </si>
  <si>
    <t>CounsGrowth</t>
  </si>
  <si>
    <t>CounsDevelopment</t>
  </si>
  <si>
    <t>CounsDisablingCondition</t>
  </si>
  <si>
    <t>CounsAccident</t>
  </si>
  <si>
    <t>CounsIllness</t>
  </si>
  <si>
    <t>CounsNutrition</t>
  </si>
  <si>
    <t>CounsDentalOral</t>
  </si>
  <si>
    <t>RefVisual</t>
  </si>
  <si>
    <t>RefAuditory</t>
  </si>
  <si>
    <t>RefCommunication</t>
  </si>
  <si>
    <t>RefDDH</t>
  </si>
  <si>
    <t>RefCongenitalAnomoly</t>
  </si>
  <si>
    <t>RefGrowth</t>
  </si>
  <si>
    <t>RefDevelopment</t>
  </si>
  <si>
    <t>RefDisablingCondition</t>
  </si>
  <si>
    <t>RefAccident</t>
  </si>
  <si>
    <t>RefIllness</t>
  </si>
  <si>
    <t>RefNutrition</t>
  </si>
  <si>
    <t>RefDentalOral</t>
  </si>
  <si>
    <t>RefProtectiveNotification</t>
  </si>
  <si>
    <t>MFCounsEmotional</t>
  </si>
  <si>
    <t>MFCounsPhysical</t>
  </si>
  <si>
    <t>MFCounsInteractImpaired</t>
  </si>
  <si>
    <t>MFCounsDomesticViolence</t>
  </si>
  <si>
    <t>MFCounsFamilyPlanning</t>
  </si>
  <si>
    <t>MFRefEmotional</t>
  </si>
  <si>
    <t>MFRefPhysical</t>
  </si>
  <si>
    <t>MFRefInteractImpaired</t>
  </si>
  <si>
    <t>MFRefDomesticViolence</t>
  </si>
  <si>
    <t>MFRefFamilyPlanning</t>
  </si>
  <si>
    <t>BreastFedFullyOnDischarge</t>
  </si>
  <si>
    <t>BreastFedFully2Weeks</t>
  </si>
  <si>
    <t>BreastFedFully3Months</t>
  </si>
  <si>
    <t>BreastFedFully6Months</t>
  </si>
  <si>
    <t>BreastFedPartiallyOnDischarge</t>
  </si>
  <si>
    <t>BreastFedPartially2Weeks</t>
  </si>
  <si>
    <t>BreastFedPartially3Months</t>
  </si>
  <si>
    <t>BreastFedPartially6Months</t>
  </si>
  <si>
    <t>TotalATSI_D1</t>
  </si>
  <si>
    <t>TotalATSI_D2</t>
  </si>
  <si>
    <t>TotalATSI_D3</t>
  </si>
  <si>
    <t>TotalATSI_D4</t>
  </si>
  <si>
    <t>TotalATSI_D5</t>
  </si>
  <si>
    <t>TotalATSI_D6</t>
  </si>
  <si>
    <t>TotalATSIActive_D1</t>
  </si>
  <si>
    <t>TotalATSIActive_D2</t>
  </si>
  <si>
    <t>TotalATSIActive_D3</t>
  </si>
  <si>
    <t>TotalATSIActive_D4</t>
  </si>
  <si>
    <t>TotalATSIActive_D5</t>
  </si>
  <si>
    <t>TotalATSIActive_D6</t>
  </si>
  <si>
    <t>ServiceLGA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</si>
  <si>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</si>
  <si>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</si>
  <si>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</si>
  <si>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</si>
  <si>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</si>
  <si>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</si>
  <si>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</si>
  <si>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</si>
  <si>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</si>
  <si>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</si>
  <si>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</si>
  <si>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</si>
  <si>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</si>
  <si>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</si>
  <si>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</si>
  <si>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Colac-Otway</t>
  </si>
  <si>
    <t>Corangamite</t>
  </si>
  <si>
    <t>Darebin</t>
  </si>
  <si>
    <t>East Gippsland - GLCH</t>
  </si>
  <si>
    <t>East Gippsland - ORH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</si>
  <si>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</si>
  <si>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</si>
  <si>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</si>
  <si>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</si>
  <si>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</si>
  <si>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</si>
  <si>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</si>
  <si>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</si>
  <si>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 - GVH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</si>
  <si>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</si>
  <si>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</si>
  <si>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</si>
  <si>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</si>
  <si>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</si>
  <si>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</si>
  <si>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</si>
  <si>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</si>
  <si>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</si>
  <si>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</si>
  <si>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</si>
  <si>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</si>
  <si>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</si>
  <si>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</si>
  <si>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</si>
  <si>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</si>
  <si>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</si>
  <si>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</si>
  <si>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</si>
  <si>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</si>
  <si>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</si>
  <si>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</si>
  <si>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</si>
  <si>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</si>
  <si>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</si>
  <si>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</si>
  <si>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</si>
  <si>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</si>
  <si>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</si>
  <si>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</si>
  <si>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</si>
  <si>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</si>
  <si>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</si>
  <si>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</si>
  <si>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</si>
  <si>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</si>
  <si>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</si>
  <si>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</si>
  <si>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</si>
  <si>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</si>
  <si>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</si>
  <si>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 - CGHS</t>
  </si>
  <si>
    <t>Wellington - YDHS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</si>
  <si>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</si>
  <si>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</si>
  <si>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</si>
  <si>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</si>
  <si>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</si>
  <si>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</si>
  <si>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</si>
  <si>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</si>
  <si>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Region_Id</t>
  </si>
  <si>
    <t>Agency_Id</t>
  </si>
  <si>
    <t>Activity_Id</t>
  </si>
  <si>
    <t>RptYear</t>
  </si>
  <si>
    <t>Region</t>
  </si>
  <si>
    <t>AgencyPostcode</t>
  </si>
  <si>
    <t>2010/11</t>
  </si>
  <si>
    <t>I certify that the data on this form is complete, accurate, that all yellow cells have been completed and the automatic data checks all show "Correct".</t>
  </si>
  <si>
    <t>Region:</t>
  </si>
  <si>
    <t>3a 
Attending other centres: within municipality</t>
  </si>
  <si>
    <t>3b 
Outside munic'plty</t>
  </si>
  <si>
    <t>3d 
Stillbirth</t>
  </si>
  <si>
    <t>3e 
Anticipated enrolments</t>
  </si>
  <si>
    <t>3f 
Other</t>
  </si>
  <si>
    <t>3g 
Total</t>
  </si>
  <si>
    <t>4/1b 
2 weeks</t>
  </si>
  <si>
    <t>4/1c 
4 weeks</t>
  </si>
  <si>
    <t>4/1d 
8 weeks</t>
  </si>
  <si>
    <t>4/1e 
4 months</t>
  </si>
  <si>
    <t>4/1f 
8 months</t>
  </si>
  <si>
    <t>4/1g 
12 months</t>
  </si>
  <si>
    <t>4/1h 
18 months</t>
  </si>
  <si>
    <t>4/1i 
2 years</t>
  </si>
  <si>
    <t>4/1j 
3.5 years</t>
  </si>
  <si>
    <t>4/2b 
2 weeks</t>
  </si>
  <si>
    <t>4/2c 
4 weeks</t>
  </si>
  <si>
    <t>4/2d 
8 weeks</t>
  </si>
  <si>
    <t>4/2e 
4 months</t>
  </si>
  <si>
    <t>4/2f 
8 months</t>
  </si>
  <si>
    <t>4/2g 
12 months</t>
  </si>
  <si>
    <t>4/2h 
18 months</t>
  </si>
  <si>
    <t>4/2i 
2 years</t>
  </si>
  <si>
    <t>4/2j 
3.5 years</t>
  </si>
  <si>
    <t>4/3b 
2 weeks</t>
  </si>
  <si>
    <t>4/3c 
4 weeks</t>
  </si>
  <si>
    <t>4/3d 
8 weeks</t>
  </si>
  <si>
    <t>4/3e 
4 months</t>
  </si>
  <si>
    <t>4/3f 
8 months</t>
  </si>
  <si>
    <t>4/3g 
12 months</t>
  </si>
  <si>
    <t>4/3h 
18 months</t>
  </si>
  <si>
    <t>4/3i 
2 years</t>
  </si>
  <si>
    <t>4/3j 
3.5 years</t>
  </si>
  <si>
    <t>8/1a 
Visual</t>
  </si>
  <si>
    <t>8/1b 
Auditory</t>
  </si>
  <si>
    <t>8/1d 
DDH</t>
  </si>
  <si>
    <t>8/1e 
Congenital Anomaly</t>
  </si>
  <si>
    <t>8/1f 
Growth</t>
  </si>
  <si>
    <t>8/1h 
Potentially Disabling Cond.</t>
  </si>
  <si>
    <t>8/1i 
Accident</t>
  </si>
  <si>
    <t>8/1j 
Illness</t>
  </si>
  <si>
    <t>8/1l 
Dental/Oral</t>
  </si>
  <si>
    <t>8/2a 
Visual</t>
  </si>
  <si>
    <t>8/2d 
DDH</t>
  </si>
  <si>
    <t>8/2e 
Congenital Anomaly</t>
  </si>
  <si>
    <t>8/2i 
Accident</t>
  </si>
  <si>
    <t>8/2j 
Illness</t>
  </si>
  <si>
    <t>8/2l 
Dental/Oral</t>
  </si>
  <si>
    <t>8/2m 
Protective Notification</t>
  </si>
  <si>
    <t>9/1c 
Social Interaction Imp.</t>
  </si>
  <si>
    <t>9/1e 
Family Planning</t>
  </si>
  <si>
    <t>On Discharge</t>
  </si>
  <si>
    <t>3c 
Death within 
1 month</t>
  </si>
  <si>
    <t>8/1g 
Developm't</t>
  </si>
  <si>
    <t>At 
3 Months</t>
  </si>
  <si>
    <t>At 
6 Months</t>
  </si>
  <si>
    <t>At 
2 Weeks</t>
  </si>
  <si>
    <t>8/2g 
Developm't</t>
  </si>
  <si>
    <t>8/1c 
Communica
-tion</t>
  </si>
  <si>
    <t>8/2c 
Communica
-tion</t>
  </si>
  <si>
    <t>4/1a 
Home Consultat'n</t>
  </si>
  <si>
    <t>4/2a 
Home Consultat'n</t>
  </si>
  <si>
    <t>4/3a 
Home Consultat'n</t>
  </si>
  <si>
    <t>9/1a 
Emotional</t>
  </si>
  <si>
    <t>8/2k 
Nutrition Altered</t>
  </si>
  <si>
    <t>8/1k 
Nutrition Altered</t>
  </si>
  <si>
    <t>8/2f 
Growth</t>
  </si>
  <si>
    <t>2011/12</t>
  </si>
  <si>
    <t>Latrobe</t>
  </si>
  <si>
    <r>
      <t xml:space="preserve">CHECK </t>
    </r>
    <r>
      <rPr>
        <b/>
        <sz val="7"/>
        <rFont val="Arial"/>
        <family val="2"/>
      </rPr>
      <t xml:space="preserve">LGA name </t>
    </r>
    <r>
      <rPr>
        <sz val="7"/>
        <rFont val="Arial"/>
        <family val="2"/>
      </rPr>
      <t>is correct?</t>
    </r>
  </si>
  <si>
    <r>
      <t xml:space="preserve">LGA name &amp; Postcode : 
</t>
    </r>
    <r>
      <rPr>
        <sz val="10"/>
        <color indexed="60"/>
        <rFont val="Arial"/>
        <family val="2"/>
      </rPr>
      <t xml:space="preserve">Bright green cells uses postcode from lookup reference table to collect info about LGA.   If incorrect info is shown for LGA, </t>
    </r>
    <r>
      <rPr>
        <b/>
        <sz val="10"/>
        <color indexed="60"/>
        <rFont val="Arial"/>
        <family val="2"/>
      </rPr>
      <t>alter postcode in A3 cell.</t>
    </r>
  </si>
  <si>
    <t>Instructions:  Please complete and fill in all yellow cells.</t>
  </si>
  <si>
    <t>1.  1a = 2a/1+3g</t>
  </si>
  <si>
    <t>2.  2d/1 = 2c/1-2f/1</t>
  </si>
  <si>
    <t>3.  2e/1 = 2c/1-2f/1</t>
  </si>
  <si>
    <t>2012/13</t>
  </si>
  <si>
    <t>2013/14</t>
  </si>
  <si>
    <t xml:space="preserve"> individual enrolment figures collected</t>
  </si>
  <si>
    <t xml:space="preserve"> 3. Analysis of Non-enrolled Birth Notifications</t>
  </si>
  <si>
    <t>5c Additional consultations</t>
  </si>
  <si>
    <t>2014/15</t>
  </si>
  <si>
    <t>9/1d Family Violence</t>
  </si>
  <si>
    <t>FINANCIAL YEAR ENDING 30 JUNE 2016</t>
  </si>
  <si>
    <t xml:space="preserve"> 2g  First-time mothers 2015/16</t>
  </si>
  <si>
    <t xml:space="preserve"> 8/1.  Reason for Counselling - Child Health and Well Being - 1 July 2015 to 30 June 2016</t>
  </si>
  <si>
    <t xml:space="preserve"> 8/2.  Reason for Referral - Child Health and Well Being - 1 July 2015 to 30 June 2016</t>
  </si>
  <si>
    <t xml:space="preserve"> 9/1. Reason for Mother/Family Counselling - 1 July 2015 to 30 June 2016</t>
  </si>
  <si>
    <t xml:space="preserve"> 9/2. Reason for Mother/Family Referrals - 1 July 2015 to 30 June 2016</t>
  </si>
  <si>
    <t>2015/16</t>
  </si>
  <si>
    <t>10. Feeding of Babies - 1 July 2014 to 30 June 2015</t>
  </si>
  <si>
    <t xml:space="preserve"> 10a   Number Fully breastfed</t>
  </si>
  <si>
    <t xml:space="preserve"> 10b   Number Partly breastfed</t>
  </si>
  <si>
    <t xml:space="preserve"> 11. Number of Aboriginal and/or Torres Strait Islander Origin Children - 1 July 2015 to 30 June 2016</t>
  </si>
  <si>
    <t>11a Identified</t>
  </si>
  <si>
    <t>11b Active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</si>
</sst>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0"/>
      <color indexed="10"/>
      <name val="Times New Roman"/>
      <family val="1"/>
    </font>
    <font>
      <b/>
      <sz val="10"/>
      <color indexed="60"/>
      <name val="Arial"/>
      <family val="2"/>
    </font>
    <font>
      <b/>
      <sz val="7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6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76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9"/>
      <color rgb="FF6600FF"/>
      <name val="Times New Roman"/>
      <family val="1"/>
    </font>
    <font>
      <b/>
      <sz val="8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>
        <color rgb="FF7F7F7F"/>
      </top>
      <bottom style="thin"/>
    </border>
    <border>
      <left/>
      <right style="medium"/>
      <top style="thin"/>
      <bottom style="thin"/>
    </border>
    <border>
      <left/>
      <right style="thin">
        <color rgb="FF7F7F7F"/>
      </right>
      <top/>
      <bottom style="thin">
        <color rgb="FF7F7F7F"/>
      </bottom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>
        <color rgb="FF7F7F7F"/>
      </left>
      <right/>
      <top style="thin"/>
      <bottom style="medium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medium"/>
      <right/>
      <top/>
      <bottom/>
    </border>
    <border>
      <left style="thin">
        <color rgb="FF7F7F7F"/>
      </left>
      <right style="thin"/>
      <top style="thin"/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7F7F7F"/>
      </right>
      <top style="thin"/>
      <bottom style="medium"/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/>
      <right style="medium"/>
      <top style="medium"/>
      <bottom style="medium"/>
    </border>
    <border>
      <left style="thin">
        <color rgb="FF7F7F7F"/>
      </left>
      <right/>
      <top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1" fillId="0" borderId="0">
      <alignment/>
      <protection/>
    </xf>
    <xf numFmtId="0" fontId="0" fillId="31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32" borderId="1" applyBorder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8" fillId="0" borderId="30" xfId="0" applyFont="1" applyBorder="1" applyAlignment="1" applyProtection="1">
      <alignment horizontal="center" wrapText="1"/>
      <protection/>
    </xf>
    <xf numFmtId="0" fontId="7" fillId="33" borderId="31" xfId="0" applyFont="1" applyFill="1" applyBorder="1" applyAlignment="1" applyProtection="1">
      <alignment horizontal="right"/>
      <protection/>
    </xf>
    <xf numFmtId="0" fontId="7" fillId="33" borderId="32" xfId="0" applyFont="1" applyFill="1" applyBorder="1" applyAlignment="1" applyProtection="1">
      <alignment horizontal="right"/>
      <protection/>
    </xf>
    <xf numFmtId="0" fontId="9" fillId="0" borderId="33" xfId="0" applyFont="1" applyFill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7" fillId="33" borderId="23" xfId="0" applyFont="1" applyFill="1" applyBorder="1" applyAlignment="1" applyProtection="1">
      <alignment horizontal="right"/>
      <protection/>
    </xf>
    <xf numFmtId="0" fontId="9" fillId="0" borderId="39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7" fillId="0" borderId="4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9" fillId="0" borderId="46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9" fillId="0" borderId="4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 horizontal="left" wrapText="1"/>
      <protection/>
    </xf>
    <xf numFmtId="0" fontId="7" fillId="0" borderId="27" xfId="0" applyFont="1" applyBorder="1" applyAlignment="1" applyProtection="1">
      <alignment horizontal="left" wrapText="1"/>
      <protection/>
    </xf>
    <xf numFmtId="0" fontId="9" fillId="0" borderId="35" xfId="0" applyFont="1" applyBorder="1" applyAlignment="1" applyProtection="1">
      <alignment horizontal="left" wrapText="1"/>
      <protection/>
    </xf>
    <xf numFmtId="0" fontId="7" fillId="0" borderId="35" xfId="0" applyFont="1" applyBorder="1" applyAlignment="1" applyProtection="1">
      <alignment horizontal="left" wrapText="1"/>
      <protection/>
    </xf>
    <xf numFmtId="0" fontId="5" fillId="0" borderId="48" xfId="0" applyFont="1" applyBorder="1" applyAlignment="1" applyProtection="1">
      <alignment/>
      <protection/>
    </xf>
    <xf numFmtId="0" fontId="9" fillId="0" borderId="49" xfId="0" applyFont="1" applyBorder="1" applyAlignment="1" applyProtection="1">
      <alignment horizontal="left" wrapText="1"/>
      <protection/>
    </xf>
    <xf numFmtId="0" fontId="7" fillId="0" borderId="49" xfId="0" applyFont="1" applyBorder="1" applyAlignment="1" applyProtection="1">
      <alignment horizontal="left" wrapText="1"/>
      <protection/>
    </xf>
    <xf numFmtId="0" fontId="5" fillId="0" borderId="50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" fillId="0" borderId="55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8" fillId="0" borderId="42" xfId="0" applyFont="1" applyBorder="1" applyAlignment="1" applyProtection="1">
      <alignment horizontal="right"/>
      <protection/>
    </xf>
    <xf numFmtId="0" fontId="9" fillId="0" borderId="20" xfId="0" applyFont="1" applyBorder="1" applyAlignment="1" applyProtection="1">
      <alignment horizontal="right"/>
      <protection/>
    </xf>
    <xf numFmtId="0" fontId="8" fillId="34" borderId="11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8" fillId="34" borderId="57" xfId="0" applyFont="1" applyFill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59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3" fillId="0" borderId="51" xfId="0" applyFont="1" applyBorder="1" applyAlignment="1" applyProtection="1">
      <alignment/>
      <protection/>
    </xf>
    <xf numFmtId="0" fontId="12" fillId="35" borderId="0" xfId="55" applyNumberFormat="1" applyFont="1" applyFill="1" applyAlignment="1" applyProtection="1" quotePrefix="1">
      <alignment textRotation="90"/>
      <protection/>
    </xf>
    <xf numFmtId="0" fontId="12" fillId="35" borderId="0" xfId="55" applyNumberFormat="1" applyFont="1" applyFill="1" applyAlignment="1" applyProtection="1">
      <alignment textRotation="90"/>
      <protection/>
    </xf>
    <xf numFmtId="0" fontId="12" fillId="36" borderId="0" xfId="55" applyNumberFormat="1" applyFont="1" applyFill="1" applyAlignment="1" applyProtection="1" quotePrefix="1">
      <alignment textRotation="90"/>
      <protection/>
    </xf>
    <xf numFmtId="0" fontId="12" fillId="37" borderId="0" xfId="55" applyNumberFormat="1" applyFont="1" applyFill="1" applyAlignment="1" applyProtection="1" quotePrefix="1">
      <alignment textRotation="90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8" fillId="0" borderId="60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7" fillId="0" borderId="57" xfId="0" applyFont="1" applyBorder="1" applyAlignment="1" applyProtection="1">
      <alignment/>
      <protection/>
    </xf>
    <xf numFmtId="0" fontId="9" fillId="0" borderId="44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9" fillId="0" borderId="63" xfId="0" applyFont="1" applyBorder="1" applyAlignment="1" applyProtection="1">
      <alignment horizontal="left" wrapText="1"/>
      <protection/>
    </xf>
    <xf numFmtId="0" fontId="8" fillId="0" borderId="61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9" fillId="0" borderId="64" xfId="0" applyFont="1" applyBorder="1" applyAlignment="1" applyProtection="1">
      <alignment horizontal="right"/>
      <protection/>
    </xf>
    <xf numFmtId="0" fontId="5" fillId="0" borderId="52" xfId="0" applyFont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56" fillId="0" borderId="65" xfId="52" applyFont="1" applyFill="1" applyBorder="1" applyAlignment="1" applyProtection="1">
      <alignment/>
      <protection locked="0"/>
    </xf>
    <xf numFmtId="0" fontId="56" fillId="0" borderId="1" xfId="52" applyFont="1" applyFill="1" applyAlignment="1" applyProtection="1">
      <alignment/>
      <protection locked="0"/>
    </xf>
    <xf numFmtId="0" fontId="56" fillId="0" borderId="16" xfId="52" applyFont="1" applyFill="1" applyBorder="1" applyAlignment="1" applyProtection="1">
      <alignment/>
      <protection locked="0"/>
    </xf>
    <xf numFmtId="0" fontId="56" fillId="0" borderId="66" xfId="52" applyFont="1" applyFill="1" applyBorder="1" applyAlignment="1" applyProtection="1">
      <alignment/>
      <protection locked="0"/>
    </xf>
    <xf numFmtId="0" fontId="56" fillId="0" borderId="54" xfId="52" applyFont="1" applyFill="1" applyBorder="1" applyAlignment="1" applyProtection="1">
      <alignment/>
      <protection locked="0"/>
    </xf>
    <xf numFmtId="0" fontId="56" fillId="0" borderId="67" xfId="52" applyFont="1" applyFill="1" applyBorder="1" applyAlignment="1" applyProtection="1">
      <alignment/>
      <protection locked="0"/>
    </xf>
    <xf numFmtId="0" fontId="56" fillId="0" borderId="68" xfId="52" applyFont="1" applyFill="1" applyBorder="1" applyAlignment="1" applyProtection="1">
      <alignment/>
      <protection locked="0"/>
    </xf>
    <xf numFmtId="0" fontId="56" fillId="0" borderId="69" xfId="52" applyFont="1" applyFill="1" applyBorder="1" applyAlignment="1" applyProtection="1">
      <alignment/>
      <protection locked="0"/>
    </xf>
    <xf numFmtId="0" fontId="56" fillId="0" borderId="70" xfId="52" applyFont="1" applyFill="1" applyBorder="1" applyAlignment="1" applyProtection="1">
      <alignment/>
      <protection locked="0"/>
    </xf>
    <xf numFmtId="0" fontId="56" fillId="0" borderId="71" xfId="52" applyFont="1" applyFill="1" applyBorder="1" applyAlignment="1" applyProtection="1">
      <alignment/>
      <protection locked="0"/>
    </xf>
    <xf numFmtId="0" fontId="56" fillId="0" borderId="72" xfId="52" applyFont="1" applyFill="1" applyBorder="1" applyAlignment="1" applyProtection="1">
      <alignment/>
      <protection locked="0"/>
    </xf>
    <xf numFmtId="0" fontId="56" fillId="0" borderId="25" xfId="52" applyFont="1" applyFill="1" applyBorder="1" applyAlignment="1" applyProtection="1">
      <alignment/>
      <protection locked="0"/>
    </xf>
    <xf numFmtId="0" fontId="56" fillId="0" borderId="73" xfId="52" applyFont="1" applyFill="1" applyBorder="1" applyAlignment="1" applyProtection="1">
      <alignment/>
      <protection locked="0"/>
    </xf>
    <xf numFmtId="0" fontId="56" fillId="0" borderId="17" xfId="52" applyFont="1" applyFill="1" applyBorder="1" applyAlignment="1" applyProtection="1">
      <alignment/>
      <protection locked="0"/>
    </xf>
    <xf numFmtId="0" fontId="56" fillId="0" borderId="51" xfId="52" applyFont="1" applyFill="1" applyBorder="1" applyAlignment="1" applyProtection="1">
      <alignment/>
      <protection locked="0"/>
    </xf>
    <xf numFmtId="0" fontId="56" fillId="0" borderId="23" xfId="52" applyFont="1" applyFill="1" applyBorder="1" applyAlignment="1" applyProtection="1">
      <alignment/>
      <protection locked="0"/>
    </xf>
    <xf numFmtId="0" fontId="56" fillId="0" borderId="74" xfId="52" applyFont="1" applyFill="1" applyBorder="1" applyAlignment="1" applyProtection="1">
      <alignment/>
      <protection locked="0"/>
    </xf>
    <xf numFmtId="0" fontId="56" fillId="0" borderId="60" xfId="52" applyFont="1" applyFill="1" applyBorder="1" applyAlignment="1" applyProtection="1">
      <alignment/>
      <protection locked="0"/>
    </xf>
    <xf numFmtId="0" fontId="56" fillId="0" borderId="42" xfId="52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60" fillId="32" borderId="0" xfId="0" applyFont="1" applyFill="1" applyAlignment="1">
      <alignment horizontal="left" wrapText="1"/>
    </xf>
    <xf numFmtId="0" fontId="61" fillId="0" borderId="0" xfId="0" applyFont="1" applyAlignment="1">
      <alignment/>
    </xf>
    <xf numFmtId="0" fontId="56" fillId="0" borderId="58" xfId="52" applyFont="1" applyFill="1" applyBorder="1" applyAlignment="1" applyProtection="1">
      <alignment/>
      <protection locked="0"/>
    </xf>
    <xf numFmtId="0" fontId="12" fillId="0" borderId="0" xfId="55" applyNumberFormat="1" applyFont="1" applyFill="1" applyAlignment="1" applyProtection="1" quotePrefix="1">
      <alignment textRotation="90"/>
      <protection/>
    </xf>
    <xf numFmtId="0" fontId="12" fillId="0" borderId="0" xfId="55" applyNumberFormat="1" applyFont="1" applyFill="1" applyAlignment="1" applyProtection="1">
      <alignment textRotation="90"/>
      <protection/>
    </xf>
    <xf numFmtId="0" fontId="0" fillId="0" borderId="75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56" fillId="0" borderId="76" xfId="52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56" fillId="0" borderId="47" xfId="52" applyFont="1" applyFill="1" applyBorder="1" applyAlignment="1" applyProtection="1">
      <alignment/>
      <protection locked="0"/>
    </xf>
    <xf numFmtId="0" fontId="56" fillId="0" borderId="77" xfId="52" applyFont="1" applyFill="1" applyBorder="1" applyAlignment="1" applyProtection="1">
      <alignment/>
      <protection locked="0"/>
    </xf>
    <xf numFmtId="0" fontId="56" fillId="0" borderId="78" xfId="52" applyFont="1" applyFill="1" applyBorder="1" applyAlignment="1" applyProtection="1">
      <alignment/>
      <protection locked="0"/>
    </xf>
    <xf numFmtId="0" fontId="56" fillId="0" borderId="79" xfId="52" applyFont="1" applyFill="1" applyBorder="1" applyAlignment="1" applyProtection="1">
      <alignment/>
      <protection locked="0"/>
    </xf>
    <xf numFmtId="0" fontId="56" fillId="0" borderId="80" xfId="52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/>
    </xf>
    <xf numFmtId="0" fontId="56" fillId="0" borderId="81" xfId="52" applyFont="1" applyFill="1" applyBorder="1" applyAlignment="1" applyProtection="1">
      <alignment/>
      <protection locked="0"/>
    </xf>
    <xf numFmtId="0" fontId="56" fillId="0" borderId="11" xfId="52" applyFont="1" applyFill="1" applyBorder="1" applyAlignment="1" applyProtection="1">
      <alignment/>
      <protection locked="0"/>
    </xf>
    <xf numFmtId="0" fontId="56" fillId="0" borderId="14" xfId="52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63" fillId="0" borderId="82" xfId="0" applyFont="1" applyFill="1" applyBorder="1" applyAlignment="1" applyProtection="1">
      <alignment vertical="center" wrapText="1"/>
      <protection/>
    </xf>
    <xf numFmtId="0" fontId="12" fillId="39" borderId="0" xfId="55" applyNumberFormat="1" applyFont="1" applyFill="1" applyAlignment="1" applyProtection="1" quotePrefix="1">
      <alignment textRotation="90"/>
      <protection/>
    </xf>
    <xf numFmtId="0" fontId="12" fillId="39" borderId="0" xfId="55" applyNumberFormat="1" applyFont="1" applyFill="1" applyAlignment="1" applyProtection="1" quotePrefix="1">
      <alignment wrapText="1"/>
      <protection/>
    </xf>
    <xf numFmtId="0" fontId="17" fillId="0" borderId="0" xfId="0" applyFont="1" applyAlignment="1">
      <alignment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horizontal="left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69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 wrapText="1"/>
      <protection/>
    </xf>
    <xf numFmtId="0" fontId="5" fillId="0" borderId="35" xfId="0" applyFont="1" applyBorder="1" applyAlignment="1" applyProtection="1">
      <alignment horizontal="left" wrapText="1"/>
      <protection/>
    </xf>
    <xf numFmtId="0" fontId="5" fillId="0" borderId="36" xfId="0" applyFont="1" applyBorder="1" applyAlignment="1" applyProtection="1">
      <alignment horizontal="left" wrapText="1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left"/>
      <protection locked="0"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left" wrapText="1" readingOrder="1"/>
      <protection/>
    </xf>
    <xf numFmtId="0" fontId="0" fillId="0" borderId="53" xfId="0" applyBorder="1" applyAlignment="1">
      <alignment horizontal="left" wrapText="1" readingOrder="1"/>
    </xf>
    <xf numFmtId="0" fontId="66" fillId="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CHU extracter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dxfs count="1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57150</xdr:rowOff>
    </xdr:from>
    <xdr:to>
      <xdr:col>9</xdr:col>
      <xdr:colOff>542925</xdr:colOff>
      <xdr:row>1</xdr:row>
      <xdr:rowOff>219075</xdr:rowOff>
    </xdr:to>
    <xdr:pic>
      <xdr:nvPicPr>
        <xdr:cNvPr id="1" name="Picture 4" descr="https://edugate.eduweb.vic.gov.au/newsevents/featstories/PublishingImages/VICGOV_EDUCATION_LOGO_GOV_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6"/>
  <sheetViews>
    <sheetView tabSelected="1" view="pageBreakPreview" zoomScale="115" zoomScaleSheetLayoutView="115" zoomScalePageLayoutView="0" workbookViewId="0" topLeftCell="A1">
      <selection activeCell="J18" sqref="J18"/>
    </sheetView>
  </sheetViews>
  <sheetFormatPr defaultColWidth="9.140625" defaultRowHeight="12.75"/>
  <cols>
    <col min="1" max="1" width="13.140625" style="0" customWidth="1"/>
    <col min="2" max="2" width="9.140625" style="0" customWidth="1"/>
    <col min="3" max="3" width="9.28125" style="0" customWidth="1"/>
  </cols>
  <sheetData>
    <row r="1" spans="1:129" ht="23.25" customHeight="1" thickTop="1">
      <c r="A1" s="1" t="s">
        <v>0</v>
      </c>
      <c r="B1" s="2"/>
      <c r="C1" s="2"/>
      <c r="D1" s="2"/>
      <c r="E1" s="2"/>
      <c r="F1" s="2"/>
      <c r="G1" s="2"/>
      <c r="I1" s="2"/>
      <c r="J1" s="2"/>
      <c r="L1" s="176"/>
      <c r="M1" s="176"/>
      <c r="N1" s="176"/>
      <c r="O1" s="176"/>
      <c r="P1" s="176"/>
      <c r="Q1" s="177"/>
      <c r="R1" s="177"/>
      <c r="S1" s="177"/>
      <c r="T1" s="177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</row>
    <row r="2" spans="1:129" ht="18" customHeight="1" thickBot="1">
      <c r="A2" s="3" t="s">
        <v>328</v>
      </c>
      <c r="B2" s="4"/>
      <c r="C2" s="4"/>
      <c r="D2" s="4"/>
      <c r="E2" s="4"/>
      <c r="F2" s="4"/>
      <c r="G2" s="4"/>
      <c r="H2" s="4"/>
      <c r="I2" s="4"/>
      <c r="J2" s="188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</row>
    <row r="3" spans="1:10" ht="15" thickBot="1">
      <c r="A3" s="198" t="s">
        <v>317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207" t="s">
        <v>1</v>
      </c>
      <c r="B4" s="208"/>
      <c r="C4" s="201"/>
      <c r="D4" s="202"/>
      <c r="E4" s="202"/>
      <c r="F4" s="202"/>
      <c r="G4" s="193" t="s">
        <v>245</v>
      </c>
      <c r="H4" s="201"/>
      <c r="I4" s="202"/>
      <c r="J4" s="203"/>
    </row>
    <row r="5" spans="1:13" ht="13.5" thickBot="1">
      <c r="A5" s="6" t="s">
        <v>2</v>
      </c>
      <c r="B5" s="209"/>
      <c r="C5" s="210"/>
      <c r="D5" s="210"/>
      <c r="E5" s="210"/>
      <c r="F5" s="210"/>
      <c r="G5" s="210"/>
      <c r="H5" s="211"/>
      <c r="I5" s="7" t="s">
        <v>3</v>
      </c>
      <c r="J5" s="8"/>
      <c r="M5" s="174"/>
    </row>
    <row r="6" spans="1:10" ht="13.5" thickBot="1">
      <c r="A6" s="9"/>
      <c r="B6" s="10"/>
      <c r="C6" s="10"/>
      <c r="D6" s="10"/>
      <c r="E6" s="10"/>
      <c r="F6" s="10"/>
      <c r="G6" s="10"/>
      <c r="H6" s="10"/>
      <c r="I6" s="9"/>
      <c r="J6" s="11"/>
    </row>
    <row r="7" spans="1:10" ht="13.5" thickBot="1">
      <c r="A7" s="12" t="s">
        <v>4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24" customHeight="1">
      <c r="A8" s="215" t="s">
        <v>244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2.75">
      <c r="A9" s="14" t="s">
        <v>5</v>
      </c>
      <c r="B9" s="212"/>
      <c r="C9" s="213"/>
      <c r="D9" s="213"/>
      <c r="E9" s="214"/>
      <c r="F9" s="14" t="s">
        <v>6</v>
      </c>
      <c r="G9" s="212"/>
      <c r="H9" s="213"/>
      <c r="I9" s="213"/>
      <c r="J9" s="214"/>
    </row>
    <row r="10" spans="1:10" ht="13.5" thickBot="1">
      <c r="A10" s="15" t="s">
        <v>7</v>
      </c>
      <c r="B10" s="16"/>
      <c r="C10" s="16"/>
      <c r="D10" s="16"/>
      <c r="E10" s="16"/>
      <c r="F10" s="16"/>
      <c r="G10" s="209"/>
      <c r="H10" s="210"/>
      <c r="I10" s="210"/>
      <c r="J10" s="211"/>
    </row>
    <row r="11" spans="1:21" ht="13.5" thickBot="1">
      <c r="A11" s="5"/>
      <c r="B11" s="5"/>
      <c r="C11" s="5"/>
      <c r="D11" s="5"/>
      <c r="E11" s="5"/>
      <c r="F11" s="5"/>
      <c r="G11" s="5"/>
      <c r="H11" s="5"/>
      <c r="I11" s="5"/>
      <c r="J11" s="5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21" ht="13.5" thickBot="1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L12" s="180"/>
      <c r="M12" s="180"/>
      <c r="N12" s="180"/>
      <c r="O12" s="180"/>
      <c r="P12" s="180"/>
      <c r="Q12" s="180"/>
      <c r="R12" s="180"/>
      <c r="S12" s="180"/>
      <c r="T12" s="180"/>
      <c r="U12" s="180"/>
    </row>
    <row r="13" spans="1:21" ht="13.5" thickBot="1">
      <c r="A13" s="199" t="s">
        <v>318</v>
      </c>
      <c r="B13" s="17"/>
      <c r="C13" s="17"/>
      <c r="D13" s="18"/>
      <c r="E13" s="18"/>
      <c r="F13" s="18"/>
      <c r="G13" s="19">
        <f>D22</f>
        <v>0</v>
      </c>
      <c r="H13" s="19">
        <f>J31</f>
        <v>0</v>
      </c>
      <c r="I13" s="20">
        <f>J18</f>
        <v>0</v>
      </c>
      <c r="J13" s="21" t="str">
        <f>IF(G13+H13=I13,"Correct","Incorrect")</f>
        <v>Correct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</row>
    <row r="14" spans="1:21" ht="13.5" thickBot="1">
      <c r="A14" s="199" t="s">
        <v>319</v>
      </c>
      <c r="B14" s="17"/>
      <c r="C14" s="17"/>
      <c r="D14" s="18"/>
      <c r="E14" s="18"/>
      <c r="F14" s="18"/>
      <c r="G14" s="22">
        <f>D24</f>
        <v>0</v>
      </c>
      <c r="H14" s="22">
        <f>D27</f>
        <v>0</v>
      </c>
      <c r="I14" s="23">
        <f>D25</f>
        <v>0</v>
      </c>
      <c r="J14" s="21" t="str">
        <f>IF(G14-H14=I14,"Correct","Incorrect")</f>
        <v>Correct</v>
      </c>
      <c r="K14" s="182"/>
      <c r="L14" s="180"/>
      <c r="M14" s="180"/>
      <c r="N14" s="180"/>
      <c r="O14" s="180"/>
      <c r="P14" s="180"/>
      <c r="Q14" s="180"/>
      <c r="R14" s="180"/>
      <c r="S14" s="180"/>
      <c r="T14" s="180"/>
      <c r="U14" s="180"/>
    </row>
    <row r="15" spans="1:21" ht="13.5" thickBot="1">
      <c r="A15" s="199" t="s">
        <v>320</v>
      </c>
      <c r="B15" s="17"/>
      <c r="C15" s="17"/>
      <c r="D15" s="18"/>
      <c r="E15" s="18"/>
      <c r="F15" s="18"/>
      <c r="G15" s="22">
        <f>D24</f>
        <v>0</v>
      </c>
      <c r="H15" s="22">
        <f>D27</f>
        <v>0</v>
      </c>
      <c r="I15" s="23">
        <f>D26</f>
        <v>0</v>
      </c>
      <c r="J15" s="21" t="str">
        <f>IF(G15-H15=I15,"Correct","Incorrect")</f>
        <v>Correct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ht="13.5" thickBot="1">
      <c r="A16" s="200" t="s">
        <v>9</v>
      </c>
      <c r="B16" s="24"/>
      <c r="C16" s="24"/>
      <c r="D16" s="25"/>
      <c r="E16" s="25"/>
      <c r="F16" s="25"/>
      <c r="G16" s="26"/>
      <c r="H16" s="27">
        <f>J48</f>
        <v>0</v>
      </c>
      <c r="I16" s="28">
        <f>J40</f>
        <v>0</v>
      </c>
      <c r="J16" s="21" t="str">
        <f>IF(H16&lt;=I16,"Correct","Incorrect")</f>
        <v>Correct</v>
      </c>
      <c r="L16" s="180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ht="13.5" thickBot="1">
      <c r="A17" s="9"/>
      <c r="B17" s="9"/>
      <c r="C17" s="9"/>
      <c r="D17" s="29"/>
      <c r="E17" s="29"/>
      <c r="F17" s="29"/>
      <c r="G17" s="30"/>
      <c r="H17" s="30"/>
      <c r="I17" s="30"/>
      <c r="J17" s="152"/>
      <c r="L17" s="180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ht="13.5" thickBot="1">
      <c r="A18" s="31" t="s">
        <v>10</v>
      </c>
      <c r="B18" s="32"/>
      <c r="C18" s="32"/>
      <c r="D18" s="32"/>
      <c r="E18" s="32"/>
      <c r="F18" s="32"/>
      <c r="G18" s="32"/>
      <c r="H18" s="32"/>
      <c r="I18" s="33"/>
      <c r="J18" s="153"/>
      <c r="L18" s="180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ht="13.5" thickBot="1">
      <c r="A19" s="12" t="s">
        <v>11</v>
      </c>
      <c r="B19" s="25"/>
      <c r="C19" s="25"/>
      <c r="D19" s="25"/>
      <c r="E19" s="25"/>
      <c r="F19" s="25"/>
      <c r="G19" s="25"/>
      <c r="H19" s="25"/>
      <c r="I19" s="34"/>
      <c r="J19" s="25"/>
      <c r="L19" s="180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ht="12.75">
      <c r="A20" s="35"/>
      <c r="B20" s="36"/>
      <c r="C20" s="37" t="s">
        <v>12</v>
      </c>
      <c r="D20" s="38">
        <v>1</v>
      </c>
      <c r="E20" s="38">
        <v>2</v>
      </c>
      <c r="F20" s="38">
        <v>3</v>
      </c>
      <c r="G20" s="38">
        <v>4</v>
      </c>
      <c r="H20" s="38">
        <v>5</v>
      </c>
      <c r="I20" s="38">
        <v>6</v>
      </c>
      <c r="J20" s="39"/>
      <c r="L20" s="180"/>
      <c r="M20" s="180"/>
      <c r="N20" s="180"/>
      <c r="O20" s="180"/>
      <c r="P20" s="180"/>
      <c r="Q20" s="180"/>
      <c r="R20" s="180"/>
      <c r="S20" s="180"/>
      <c r="T20" s="180"/>
      <c r="U20" s="180"/>
    </row>
    <row r="21" spans="1:21" ht="12.75">
      <c r="A21" s="40"/>
      <c r="B21" s="41"/>
      <c r="C21" s="42" t="s">
        <v>13</v>
      </c>
      <c r="D21" s="43" t="s">
        <v>334</v>
      </c>
      <c r="E21" s="43" t="s">
        <v>326</v>
      </c>
      <c r="F21" s="43" t="s">
        <v>322</v>
      </c>
      <c r="G21" s="43" t="s">
        <v>321</v>
      </c>
      <c r="H21" s="43" t="s">
        <v>313</v>
      </c>
      <c r="I21" s="43" t="s">
        <v>243</v>
      </c>
      <c r="J21" s="44" t="s">
        <v>14</v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</row>
    <row r="22" spans="1:21" ht="25.5" customHeight="1">
      <c r="A22" s="204" t="s">
        <v>15</v>
      </c>
      <c r="B22" s="205"/>
      <c r="C22" s="206"/>
      <c r="D22" s="154"/>
      <c r="E22" s="45"/>
      <c r="F22" s="45"/>
      <c r="G22" s="45"/>
      <c r="H22" s="45"/>
      <c r="I22" s="46"/>
      <c r="J22" s="47">
        <f>D22</f>
        <v>0</v>
      </c>
      <c r="L22" s="180"/>
      <c r="M22" s="180"/>
      <c r="N22" s="180"/>
      <c r="O22" s="180"/>
      <c r="P22" s="180"/>
      <c r="Q22" s="180"/>
      <c r="R22" s="180"/>
      <c r="S22" s="180"/>
      <c r="T22" s="180"/>
      <c r="U22" s="180"/>
    </row>
    <row r="23" spans="1:21" ht="25.5" customHeight="1">
      <c r="A23" s="204" t="s">
        <v>16</v>
      </c>
      <c r="B23" s="205"/>
      <c r="C23" s="206"/>
      <c r="D23" s="45"/>
      <c r="E23" s="155"/>
      <c r="F23" s="45"/>
      <c r="G23" s="45"/>
      <c r="H23" s="45"/>
      <c r="I23" s="46"/>
      <c r="J23" s="47">
        <f>E23</f>
        <v>0</v>
      </c>
      <c r="L23" s="180"/>
      <c r="M23" s="180"/>
      <c r="N23" s="180"/>
      <c r="O23" s="180"/>
      <c r="P23" s="180"/>
      <c r="Q23" s="180"/>
      <c r="R23" s="180"/>
      <c r="S23" s="180"/>
      <c r="T23" s="180"/>
      <c r="U23" s="180"/>
    </row>
    <row r="24" spans="1:21" ht="12.75">
      <c r="A24" s="48" t="s">
        <v>17</v>
      </c>
      <c r="B24" s="49"/>
      <c r="C24" s="50"/>
      <c r="D24" s="156"/>
      <c r="E24" s="157"/>
      <c r="F24" s="155"/>
      <c r="G24" s="155"/>
      <c r="H24" s="155"/>
      <c r="I24" s="192"/>
      <c r="J24" s="51">
        <f>SUM(D24:I24)</f>
        <v>0</v>
      </c>
      <c r="L24" s="180"/>
      <c r="M24" s="180"/>
      <c r="N24" s="180"/>
      <c r="O24" s="180"/>
      <c r="P24" s="180"/>
      <c r="Q24" s="180"/>
      <c r="R24" s="180"/>
      <c r="S24" s="180"/>
      <c r="T24" s="180"/>
      <c r="U24" s="180"/>
    </row>
    <row r="25" spans="1:21" ht="12.75">
      <c r="A25" s="6" t="s">
        <v>18</v>
      </c>
      <c r="B25" s="52"/>
      <c r="C25" s="145"/>
      <c r="D25" s="155"/>
      <c r="E25" s="155"/>
      <c r="F25" s="155"/>
      <c r="G25" s="155"/>
      <c r="H25" s="155"/>
      <c r="I25" s="158"/>
      <c r="J25" s="147">
        <f>SUM(D25:I25)</f>
        <v>0</v>
      </c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1:21" ht="12.75">
      <c r="A26" s="6" t="s">
        <v>19</v>
      </c>
      <c r="B26" s="52"/>
      <c r="C26" s="145"/>
      <c r="D26" s="155"/>
      <c r="E26" s="155"/>
      <c r="F26" s="155"/>
      <c r="G26" s="155"/>
      <c r="H26" s="155"/>
      <c r="I26" s="158"/>
      <c r="J26" s="51">
        <f>SUM(D26:I26)</f>
        <v>0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</row>
    <row r="27" spans="1:21" ht="12.75">
      <c r="A27" s="6" t="s">
        <v>20</v>
      </c>
      <c r="B27" s="52"/>
      <c r="C27" s="145"/>
      <c r="D27" s="155"/>
      <c r="E27" s="157"/>
      <c r="F27" s="157"/>
      <c r="G27" s="157"/>
      <c r="H27" s="157"/>
      <c r="I27" s="159"/>
      <c r="J27" s="51">
        <f>SUM(D27:I27)</f>
        <v>0</v>
      </c>
      <c r="L27" s="180"/>
      <c r="M27" s="180"/>
      <c r="N27" s="180"/>
      <c r="O27" s="180"/>
      <c r="P27" s="180"/>
      <c r="Q27" s="180"/>
      <c r="R27" s="180"/>
      <c r="S27" s="180"/>
      <c r="T27" s="180"/>
      <c r="U27" s="180"/>
    </row>
    <row r="28" spans="1:21" ht="13.5" thickBot="1">
      <c r="A28" s="53" t="s">
        <v>329</v>
      </c>
      <c r="B28" s="25"/>
      <c r="C28" s="146"/>
      <c r="D28" s="159"/>
      <c r="E28" s="54"/>
      <c r="F28" s="54"/>
      <c r="G28" s="54"/>
      <c r="H28" s="54"/>
      <c r="I28" s="55"/>
      <c r="J28" s="56">
        <f>D28</f>
        <v>0</v>
      </c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1:21" ht="13.5" thickBot="1">
      <c r="A29" s="12" t="s">
        <v>324</v>
      </c>
      <c r="B29" s="57"/>
      <c r="C29" s="57"/>
      <c r="D29" s="57"/>
      <c r="E29" s="57"/>
      <c r="F29" s="57"/>
      <c r="G29" s="57"/>
      <c r="H29" s="57"/>
      <c r="I29" s="57"/>
      <c r="J29" s="58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1:21" ht="48.75" thickBot="1">
      <c r="A30" s="59" t="s">
        <v>246</v>
      </c>
      <c r="B30" s="60" t="s">
        <v>247</v>
      </c>
      <c r="C30" s="60" t="s">
        <v>298</v>
      </c>
      <c r="D30" s="60" t="s">
        <v>248</v>
      </c>
      <c r="E30" s="60" t="s">
        <v>249</v>
      </c>
      <c r="F30" s="60" t="s">
        <v>250</v>
      </c>
      <c r="G30" s="61"/>
      <c r="H30" s="61"/>
      <c r="I30" s="61"/>
      <c r="J30" s="62" t="s">
        <v>251</v>
      </c>
      <c r="L30" s="180"/>
      <c r="M30" s="180"/>
      <c r="N30" s="180"/>
      <c r="O30" s="180"/>
      <c r="P30" s="180"/>
      <c r="Q30" s="180"/>
      <c r="R30" s="180"/>
      <c r="S30" s="180"/>
      <c r="T30" s="180"/>
      <c r="U30" s="180"/>
    </row>
    <row r="31" spans="1:21" ht="13.5" thickBot="1">
      <c r="A31" s="185"/>
      <c r="B31" s="154"/>
      <c r="C31" s="154"/>
      <c r="D31" s="154"/>
      <c r="E31" s="154"/>
      <c r="F31" s="154"/>
      <c r="G31" s="63"/>
      <c r="H31" s="64"/>
      <c r="I31" s="65"/>
      <c r="J31" s="189">
        <f>SUM(A31:F31)</f>
        <v>0</v>
      </c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1:21" ht="13.5" thickBot="1">
      <c r="A32" s="12" t="s">
        <v>21</v>
      </c>
      <c r="B32" s="66"/>
      <c r="C32" s="66"/>
      <c r="D32" s="66"/>
      <c r="E32" s="66"/>
      <c r="F32" s="66"/>
      <c r="G32" s="66"/>
      <c r="H32" s="66"/>
      <c r="I32" s="66"/>
      <c r="J32" s="66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 ht="28.5" customHeight="1">
      <c r="A33" s="67" t="s">
        <v>306</v>
      </c>
      <c r="B33" s="68" t="s">
        <v>252</v>
      </c>
      <c r="C33" s="68" t="s">
        <v>253</v>
      </c>
      <c r="D33" s="68" t="s">
        <v>254</v>
      </c>
      <c r="E33" s="68" t="s">
        <v>255</v>
      </c>
      <c r="F33" s="68" t="s">
        <v>256</v>
      </c>
      <c r="G33" s="68" t="s">
        <v>257</v>
      </c>
      <c r="H33" s="68" t="s">
        <v>258</v>
      </c>
      <c r="I33" s="68" t="s">
        <v>259</v>
      </c>
      <c r="J33" s="69" t="s">
        <v>260</v>
      </c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ht="13.5" thickBot="1">
      <c r="A34" s="186"/>
      <c r="B34" s="154"/>
      <c r="C34" s="154"/>
      <c r="D34" s="154"/>
      <c r="E34" s="154"/>
      <c r="F34" s="154"/>
      <c r="G34" s="154"/>
      <c r="H34" s="154"/>
      <c r="I34" s="169"/>
      <c r="J34" s="183"/>
      <c r="L34" s="180"/>
      <c r="M34" s="180"/>
      <c r="N34" s="180"/>
      <c r="O34" s="180"/>
      <c r="P34" s="180"/>
      <c r="Q34" s="180"/>
      <c r="R34" s="180"/>
      <c r="S34" s="180"/>
      <c r="T34" s="180"/>
      <c r="U34" s="180"/>
    </row>
    <row r="35" spans="1:21" ht="13.5" thickBot="1">
      <c r="A35" s="12" t="s">
        <v>22</v>
      </c>
      <c r="B35" s="66"/>
      <c r="C35" s="66"/>
      <c r="D35" s="66"/>
      <c r="E35" s="66"/>
      <c r="F35" s="66"/>
      <c r="G35" s="66"/>
      <c r="H35" s="66"/>
      <c r="I35" s="66"/>
      <c r="J35" s="66"/>
      <c r="L35" s="180"/>
      <c r="M35" s="180"/>
      <c r="N35" s="180"/>
      <c r="O35" s="180"/>
      <c r="P35" s="180"/>
      <c r="Q35" s="180"/>
      <c r="R35" s="180"/>
      <c r="S35" s="180"/>
      <c r="T35" s="180"/>
      <c r="U35" s="180"/>
    </row>
    <row r="36" spans="1:21" ht="27.75" customHeight="1">
      <c r="A36" s="67" t="s">
        <v>307</v>
      </c>
      <c r="B36" s="68" t="s">
        <v>261</v>
      </c>
      <c r="C36" s="68" t="s">
        <v>262</v>
      </c>
      <c r="D36" s="68" t="s">
        <v>263</v>
      </c>
      <c r="E36" s="68" t="s">
        <v>264</v>
      </c>
      <c r="F36" s="68" t="s">
        <v>265</v>
      </c>
      <c r="G36" s="68" t="s">
        <v>266</v>
      </c>
      <c r="H36" s="68" t="s">
        <v>267</v>
      </c>
      <c r="I36" s="68" t="s">
        <v>268</v>
      </c>
      <c r="J36" s="69" t="s">
        <v>269</v>
      </c>
      <c r="L36" s="180"/>
      <c r="M36" s="180"/>
      <c r="N36" s="180"/>
      <c r="O36" s="180"/>
      <c r="P36" s="180"/>
      <c r="Q36" s="180"/>
      <c r="R36" s="180"/>
      <c r="S36" s="180"/>
      <c r="T36" s="180"/>
      <c r="U36" s="180"/>
    </row>
    <row r="37" spans="1:21" ht="13.5" thickBot="1">
      <c r="A37" s="186"/>
      <c r="B37" s="154"/>
      <c r="C37" s="154"/>
      <c r="D37" s="154"/>
      <c r="E37" s="154"/>
      <c r="F37" s="154"/>
      <c r="G37" s="154"/>
      <c r="H37" s="154"/>
      <c r="I37" s="154"/>
      <c r="J37" s="184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ht="13.5" thickBot="1">
      <c r="A38" s="12" t="s">
        <v>23</v>
      </c>
      <c r="B38" s="66"/>
      <c r="C38" s="66"/>
      <c r="D38" s="66"/>
      <c r="E38" s="66"/>
      <c r="F38" s="66"/>
      <c r="G38" s="66"/>
      <c r="H38" s="66"/>
      <c r="I38" s="66"/>
      <c r="J38" s="66"/>
      <c r="L38" s="180"/>
      <c r="M38" s="180"/>
      <c r="N38" s="180"/>
      <c r="O38" s="180"/>
      <c r="P38" s="180"/>
      <c r="Q38" s="180"/>
      <c r="R38" s="180"/>
      <c r="S38" s="180"/>
      <c r="T38" s="180"/>
      <c r="U38" s="180"/>
    </row>
    <row r="39" spans="1:21" ht="27.75" customHeight="1">
      <c r="A39" s="67" t="s">
        <v>308</v>
      </c>
      <c r="B39" s="68" t="s">
        <v>270</v>
      </c>
      <c r="C39" s="68" t="s">
        <v>271</v>
      </c>
      <c r="D39" s="68" t="s">
        <v>272</v>
      </c>
      <c r="E39" s="68" t="s">
        <v>273</v>
      </c>
      <c r="F39" s="68" t="s">
        <v>274</v>
      </c>
      <c r="G39" s="68" t="s">
        <v>275</v>
      </c>
      <c r="H39" s="68" t="s">
        <v>276</v>
      </c>
      <c r="I39" s="68" t="s">
        <v>277</v>
      </c>
      <c r="J39" s="69" t="s">
        <v>278</v>
      </c>
      <c r="L39" s="180"/>
      <c r="M39" s="180"/>
      <c r="N39" s="180"/>
      <c r="O39" s="180"/>
      <c r="P39" s="180"/>
      <c r="Q39" s="180"/>
      <c r="R39" s="180"/>
      <c r="S39" s="180"/>
      <c r="T39" s="180"/>
      <c r="U39" s="180"/>
    </row>
    <row r="40" spans="1:21" ht="13.5" thickBot="1">
      <c r="A40" s="70">
        <f aca="true" t="shared" si="0" ref="A40:J40">A34+A37</f>
        <v>0</v>
      </c>
      <c r="B40" s="71">
        <f t="shared" si="0"/>
        <v>0</v>
      </c>
      <c r="C40" s="71">
        <f t="shared" si="0"/>
        <v>0</v>
      </c>
      <c r="D40" s="71">
        <f t="shared" si="0"/>
        <v>0</v>
      </c>
      <c r="E40" s="71">
        <f t="shared" si="0"/>
        <v>0</v>
      </c>
      <c r="F40" s="71">
        <f t="shared" si="0"/>
        <v>0</v>
      </c>
      <c r="G40" s="71">
        <f t="shared" si="0"/>
        <v>0</v>
      </c>
      <c r="H40" s="71">
        <f t="shared" si="0"/>
        <v>0</v>
      </c>
      <c r="I40" s="71">
        <f t="shared" si="0"/>
        <v>0</v>
      </c>
      <c r="J40" s="72">
        <f t="shared" si="0"/>
        <v>0</v>
      </c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:21" ht="13.5" thickBot="1">
      <c r="A41" s="73" t="s">
        <v>24</v>
      </c>
      <c r="B41" s="30"/>
      <c r="C41" s="74"/>
      <c r="D41" s="74"/>
      <c r="E41" s="74"/>
      <c r="F41" s="74"/>
      <c r="G41" s="74"/>
      <c r="H41" s="74"/>
      <c r="I41" s="74"/>
      <c r="J41" s="32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1:21" ht="12.75">
      <c r="A42" s="75" t="s">
        <v>25</v>
      </c>
      <c r="B42" s="76"/>
      <c r="C42" s="76"/>
      <c r="D42" s="77"/>
      <c r="E42" s="77"/>
      <c r="F42" s="76"/>
      <c r="G42" s="77"/>
      <c r="H42" s="77"/>
      <c r="I42" s="140"/>
      <c r="J42" s="160"/>
      <c r="K42" s="178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1:21" ht="12.75">
      <c r="A43" s="48" t="s">
        <v>26</v>
      </c>
      <c r="B43" s="78"/>
      <c r="C43" s="78"/>
      <c r="D43" s="79"/>
      <c r="E43" s="79"/>
      <c r="F43" s="78"/>
      <c r="G43" s="79"/>
      <c r="H43" s="79"/>
      <c r="I43" s="141"/>
      <c r="J43" s="161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 ht="12.75">
      <c r="A44" s="80" t="s">
        <v>325</v>
      </c>
      <c r="B44" s="81"/>
      <c r="C44" s="81"/>
      <c r="D44" s="82"/>
      <c r="E44" s="82"/>
      <c r="F44" s="81"/>
      <c r="G44" s="82"/>
      <c r="H44" s="82"/>
      <c r="I44" s="142"/>
      <c r="J44" s="162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1" ht="13.5" thickBot="1">
      <c r="A45" s="83" t="s">
        <v>27</v>
      </c>
      <c r="B45" s="84"/>
      <c r="C45" s="84"/>
      <c r="D45" s="85"/>
      <c r="E45" s="85"/>
      <c r="F45" s="85"/>
      <c r="G45" s="85"/>
      <c r="H45" s="85"/>
      <c r="I45" s="143"/>
      <c r="J45" s="163"/>
      <c r="K45" s="178"/>
      <c r="L45" s="180"/>
      <c r="M45" s="180"/>
      <c r="N45" s="180"/>
      <c r="O45" s="180"/>
      <c r="P45" s="180"/>
      <c r="Q45" s="180"/>
      <c r="R45" s="180"/>
      <c r="S45" s="180"/>
      <c r="T45" s="180"/>
      <c r="U45" s="180"/>
    </row>
    <row r="46" spans="1:21" ht="13.5" thickBot="1">
      <c r="A46" s="86" t="s">
        <v>28</v>
      </c>
      <c r="B46" s="57"/>
      <c r="C46" s="87"/>
      <c r="D46" s="87"/>
      <c r="E46" s="12"/>
      <c r="F46" s="12"/>
      <c r="G46" s="12"/>
      <c r="H46" s="12"/>
      <c r="I46" s="144"/>
      <c r="J46" s="187"/>
      <c r="K46" s="178"/>
      <c r="L46" s="180"/>
      <c r="M46" s="180"/>
      <c r="N46" s="180"/>
      <c r="O46" s="180"/>
      <c r="P46" s="180"/>
      <c r="Q46" s="180"/>
      <c r="R46" s="180"/>
      <c r="S46" s="180"/>
      <c r="T46" s="180"/>
      <c r="U46" s="180"/>
    </row>
    <row r="47" spans="1:21" ht="13.5" thickBot="1">
      <c r="A47" s="88" t="s">
        <v>29</v>
      </c>
      <c r="B47" s="5"/>
      <c r="C47" s="5"/>
      <c r="D47" s="5"/>
      <c r="E47" s="5"/>
      <c r="F47" s="5"/>
      <c r="G47" s="5"/>
      <c r="H47" s="74"/>
      <c r="I47" s="74"/>
      <c r="J47" s="87"/>
      <c r="L47" s="180"/>
      <c r="M47" s="180"/>
      <c r="N47" s="180"/>
      <c r="O47" s="180"/>
      <c r="P47" s="180"/>
      <c r="Q47" s="180"/>
      <c r="R47" s="180"/>
      <c r="S47" s="180"/>
      <c r="T47" s="180"/>
      <c r="U47" s="180"/>
    </row>
    <row r="48" spans="1:21" ht="12.75">
      <c r="A48" s="89" t="s">
        <v>30</v>
      </c>
      <c r="B48" s="90"/>
      <c r="C48" s="90"/>
      <c r="D48" s="90"/>
      <c r="E48" s="90"/>
      <c r="F48" s="90"/>
      <c r="G48" s="90"/>
      <c r="H48" s="90"/>
      <c r="I48" s="138"/>
      <c r="J48" s="175"/>
      <c r="L48" s="180"/>
      <c r="M48" s="180"/>
      <c r="N48" s="180"/>
      <c r="O48" s="180"/>
      <c r="P48" s="180"/>
      <c r="Q48" s="180"/>
      <c r="R48" s="180"/>
      <c r="S48" s="180"/>
      <c r="T48" s="180"/>
      <c r="U48" s="180"/>
    </row>
    <row r="49" spans="1:21" ht="13.5" thickBot="1">
      <c r="A49" s="53" t="s">
        <v>31</v>
      </c>
      <c r="B49" s="4"/>
      <c r="C49" s="4"/>
      <c r="D49" s="4"/>
      <c r="E49" s="4"/>
      <c r="F49" s="4"/>
      <c r="G49" s="4"/>
      <c r="H49" s="4"/>
      <c r="I49" s="115"/>
      <c r="J49" s="183"/>
      <c r="K49" s="178"/>
      <c r="L49" s="180"/>
      <c r="M49" s="180"/>
      <c r="N49" s="180"/>
      <c r="O49" s="180"/>
      <c r="P49" s="180"/>
      <c r="Q49" s="180"/>
      <c r="R49" s="180"/>
      <c r="S49" s="180"/>
      <c r="T49" s="180"/>
      <c r="U49" s="180"/>
    </row>
    <row r="50" spans="1:21" ht="13.5" thickBot="1">
      <c r="A50" s="91" t="s">
        <v>32</v>
      </c>
      <c r="B50" s="25"/>
      <c r="C50" s="25"/>
      <c r="D50" s="5"/>
      <c r="E50" s="5"/>
      <c r="F50" s="5"/>
      <c r="G50" s="5"/>
      <c r="H50" s="5"/>
      <c r="I50" s="5"/>
      <c r="J50" s="87"/>
      <c r="L50" s="180"/>
      <c r="M50" s="180"/>
      <c r="N50" s="180"/>
      <c r="O50" s="180"/>
      <c r="P50" s="180"/>
      <c r="Q50" s="180"/>
      <c r="R50" s="180"/>
      <c r="S50" s="180"/>
      <c r="T50" s="180"/>
      <c r="U50" s="180"/>
    </row>
    <row r="51" spans="1:21" ht="13.5" thickBot="1">
      <c r="A51" s="53" t="s">
        <v>33</v>
      </c>
      <c r="B51" s="25"/>
      <c r="C51" s="25"/>
      <c r="D51" s="32"/>
      <c r="E51" s="32"/>
      <c r="F51" s="32"/>
      <c r="G51" s="32"/>
      <c r="H51" s="32"/>
      <c r="I51" s="139"/>
      <c r="J51" s="164"/>
      <c r="K51" s="178"/>
      <c r="L51" s="180"/>
      <c r="M51" s="180"/>
      <c r="N51" s="180"/>
      <c r="O51" s="180"/>
      <c r="P51" s="180"/>
      <c r="Q51" s="180"/>
      <c r="R51" s="180"/>
      <c r="S51" s="180"/>
      <c r="T51" s="180"/>
      <c r="U51" s="180"/>
    </row>
    <row r="52" spans="1:21" ht="13.5" thickBot="1">
      <c r="A52" s="92" t="s">
        <v>330</v>
      </c>
      <c r="B52" s="93"/>
      <c r="C52" s="93"/>
      <c r="D52" s="93"/>
      <c r="E52" s="93"/>
      <c r="F52" s="93"/>
      <c r="G52" s="93"/>
      <c r="H52" s="87"/>
      <c r="I52" s="87"/>
      <c r="J52" s="87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ht="48">
      <c r="A53" s="94" t="s">
        <v>279</v>
      </c>
      <c r="B53" s="95" t="s">
        <v>280</v>
      </c>
      <c r="C53" s="96" t="s">
        <v>304</v>
      </c>
      <c r="D53" s="96" t="s">
        <v>281</v>
      </c>
      <c r="E53" s="96" t="s">
        <v>282</v>
      </c>
      <c r="F53" s="95" t="s">
        <v>283</v>
      </c>
      <c r="G53" s="96" t="s">
        <v>299</v>
      </c>
      <c r="H53" s="60" t="s">
        <v>284</v>
      </c>
      <c r="I53" s="97" t="s">
        <v>285</v>
      </c>
      <c r="J53" s="95" t="s">
        <v>286</v>
      </c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21" ht="13.5" thickBot="1">
      <c r="A54" s="165"/>
      <c r="B54" s="166"/>
      <c r="C54" s="166"/>
      <c r="D54" s="166"/>
      <c r="E54" s="167"/>
      <c r="F54" s="168"/>
      <c r="G54" s="166"/>
      <c r="H54" s="167"/>
      <c r="I54" s="168"/>
      <c r="J54" s="166"/>
      <c r="K54" s="179"/>
      <c r="L54" s="180"/>
      <c r="M54" s="180"/>
      <c r="N54" s="180"/>
      <c r="O54" s="180"/>
      <c r="P54" s="180"/>
      <c r="Q54" s="180"/>
      <c r="R54" s="180"/>
      <c r="S54" s="180"/>
      <c r="T54" s="180"/>
      <c r="U54" s="180"/>
    </row>
    <row r="55" spans="1:21" ht="24.75" thickBot="1">
      <c r="A55" s="96" t="s">
        <v>311</v>
      </c>
      <c r="B55" s="96" t="s">
        <v>287</v>
      </c>
      <c r="C55" s="98"/>
      <c r="D55" s="99"/>
      <c r="E55" s="99"/>
      <c r="F55" s="99"/>
      <c r="G55" s="99"/>
      <c r="H55" s="5"/>
      <c r="I55" s="99"/>
      <c r="J55" s="136" t="s">
        <v>34</v>
      </c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1:21" ht="13.5" thickBot="1">
      <c r="A56" s="169"/>
      <c r="B56" s="166"/>
      <c r="C56" s="101"/>
      <c r="D56" s="24"/>
      <c r="E56" s="24"/>
      <c r="F56" s="102"/>
      <c r="G56" s="24"/>
      <c r="H56" s="4"/>
      <c r="I56" s="103"/>
      <c r="J56" s="104">
        <f>SUM(A54:J54)+SUM(A56:B56)</f>
        <v>0</v>
      </c>
      <c r="L56" s="180"/>
      <c r="M56" s="180"/>
      <c r="N56" s="180"/>
      <c r="O56" s="180"/>
      <c r="P56" s="180"/>
      <c r="Q56" s="180"/>
      <c r="R56" s="180"/>
      <c r="S56" s="180"/>
      <c r="T56" s="180"/>
      <c r="U56" s="180"/>
    </row>
    <row r="57" spans="1:21" ht="13.5" thickBot="1">
      <c r="A57" s="92" t="s">
        <v>331</v>
      </c>
      <c r="B57" s="93"/>
      <c r="C57" s="93"/>
      <c r="D57" s="93"/>
      <c r="E57" s="93"/>
      <c r="F57" s="93"/>
      <c r="G57" s="93"/>
      <c r="H57" s="87"/>
      <c r="I57" s="87"/>
      <c r="J57" s="87"/>
      <c r="L57" s="180"/>
      <c r="M57" s="180"/>
      <c r="N57" s="180"/>
      <c r="O57" s="180"/>
      <c r="P57" s="180"/>
      <c r="Q57" s="180"/>
      <c r="R57" s="180"/>
      <c r="S57" s="180"/>
      <c r="T57" s="180"/>
      <c r="U57" s="180"/>
    </row>
    <row r="58" spans="1:21" ht="48">
      <c r="A58" s="94" t="s">
        <v>288</v>
      </c>
      <c r="B58" s="95" t="s">
        <v>35</v>
      </c>
      <c r="C58" s="96" t="s">
        <v>305</v>
      </c>
      <c r="D58" s="96" t="s">
        <v>289</v>
      </c>
      <c r="E58" s="96" t="s">
        <v>290</v>
      </c>
      <c r="F58" s="95" t="s">
        <v>312</v>
      </c>
      <c r="G58" s="96" t="s">
        <v>303</v>
      </c>
      <c r="H58" s="60" t="s">
        <v>36</v>
      </c>
      <c r="I58" s="97" t="s">
        <v>291</v>
      </c>
      <c r="J58" s="95" t="s">
        <v>292</v>
      </c>
      <c r="L58" s="180"/>
      <c r="M58" s="180"/>
      <c r="N58" s="180"/>
      <c r="O58" s="180"/>
      <c r="P58" s="180"/>
      <c r="Q58" s="180"/>
      <c r="R58" s="180"/>
      <c r="S58" s="180"/>
      <c r="T58" s="180"/>
      <c r="U58" s="180"/>
    </row>
    <row r="59" spans="1:21" ht="13.5" thickBot="1">
      <c r="A59" s="181"/>
      <c r="B59" s="167"/>
      <c r="C59" s="168"/>
      <c r="D59" s="168"/>
      <c r="E59" s="166"/>
      <c r="F59" s="167"/>
      <c r="G59" s="168"/>
      <c r="H59" s="168"/>
      <c r="I59" s="168"/>
      <c r="J59" s="166"/>
      <c r="K59" s="179"/>
      <c r="L59" s="180"/>
      <c r="M59" s="180"/>
      <c r="N59" s="180"/>
      <c r="O59" s="180"/>
      <c r="P59" s="180"/>
      <c r="Q59" s="180"/>
      <c r="R59" s="180"/>
      <c r="S59" s="180"/>
      <c r="T59" s="180"/>
      <c r="U59" s="180"/>
    </row>
    <row r="60" spans="1:21" ht="36.75" thickBot="1">
      <c r="A60" s="150" t="s">
        <v>310</v>
      </c>
      <c r="B60" s="150" t="s">
        <v>293</v>
      </c>
      <c r="C60" s="60" t="s">
        <v>294</v>
      </c>
      <c r="D60" s="99"/>
      <c r="E60" s="99"/>
      <c r="F60" s="99"/>
      <c r="G60" s="99"/>
      <c r="H60" s="5"/>
      <c r="I60" s="99"/>
      <c r="J60" s="136" t="s">
        <v>34</v>
      </c>
      <c r="L60" s="180"/>
      <c r="M60" s="180"/>
      <c r="N60" s="180"/>
      <c r="O60" s="180"/>
      <c r="P60" s="180"/>
      <c r="Q60" s="180"/>
      <c r="R60" s="180"/>
      <c r="S60" s="180"/>
      <c r="T60" s="180"/>
      <c r="U60" s="180"/>
    </row>
    <row r="61" spans="1:21" ht="13.5" thickBot="1">
      <c r="A61" s="165"/>
      <c r="B61" s="166"/>
      <c r="C61" s="168"/>
      <c r="D61" s="101"/>
      <c r="E61" s="24"/>
      <c r="F61" s="102"/>
      <c r="G61" s="24"/>
      <c r="H61" s="4"/>
      <c r="I61" s="103"/>
      <c r="J61" s="104">
        <f>SUM(A59:J59)+SUM(A61:C61)</f>
        <v>0</v>
      </c>
      <c r="L61" s="180"/>
      <c r="M61" s="180"/>
      <c r="N61" s="180"/>
      <c r="O61" s="180"/>
      <c r="P61" s="180"/>
      <c r="Q61" s="180"/>
      <c r="R61" s="180"/>
      <c r="S61" s="180"/>
      <c r="T61" s="180"/>
      <c r="U61" s="180"/>
    </row>
    <row r="62" spans="1:21" ht="13.5" thickBot="1">
      <c r="A62" s="105" t="s">
        <v>332</v>
      </c>
      <c r="B62" s="106"/>
      <c r="C62" s="106"/>
      <c r="D62" s="106"/>
      <c r="E62" s="106"/>
      <c r="F62" s="74"/>
      <c r="G62" s="74"/>
      <c r="H62" s="74"/>
      <c r="I62" s="74"/>
      <c r="J62" s="107"/>
      <c r="L62" s="180"/>
      <c r="M62" s="180"/>
      <c r="N62" s="180"/>
      <c r="O62" s="180"/>
      <c r="P62" s="180"/>
      <c r="Q62" s="180"/>
      <c r="R62" s="180"/>
      <c r="S62" s="180"/>
      <c r="T62" s="180"/>
      <c r="U62" s="180"/>
    </row>
    <row r="63" spans="1:21" ht="48.75" thickBot="1">
      <c r="A63" s="148" t="s">
        <v>309</v>
      </c>
      <c r="B63" s="60" t="s">
        <v>37</v>
      </c>
      <c r="C63" s="149" t="s">
        <v>295</v>
      </c>
      <c r="D63" s="150" t="s">
        <v>327</v>
      </c>
      <c r="E63" s="60" t="s">
        <v>296</v>
      </c>
      <c r="F63" s="108"/>
      <c r="G63" s="108"/>
      <c r="H63" s="108"/>
      <c r="I63" s="108"/>
      <c r="J63" s="100" t="s">
        <v>34</v>
      </c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ht="13.5" thickBot="1">
      <c r="A64" s="190"/>
      <c r="B64" s="166"/>
      <c r="C64" s="191"/>
      <c r="D64" s="168"/>
      <c r="E64" s="168"/>
      <c r="F64" s="151"/>
      <c r="G64" s="4"/>
      <c r="H64" s="4"/>
      <c r="I64" s="109"/>
      <c r="J64" s="104">
        <f>SUM(A64:E64)</f>
        <v>0</v>
      </c>
      <c r="L64" s="180"/>
      <c r="M64" s="180"/>
      <c r="N64" s="180"/>
      <c r="O64" s="180"/>
      <c r="P64" s="180"/>
      <c r="Q64" s="180"/>
      <c r="R64" s="180"/>
      <c r="S64" s="180"/>
      <c r="T64" s="180"/>
      <c r="U64" s="180"/>
    </row>
    <row r="65" spans="1:21" ht="13.5" thickBot="1">
      <c r="A65" s="105" t="s">
        <v>333</v>
      </c>
      <c r="B65" s="106"/>
      <c r="C65" s="106"/>
      <c r="D65" s="106"/>
      <c r="E65" s="106"/>
      <c r="F65" s="74"/>
      <c r="G65" s="74"/>
      <c r="H65" s="74"/>
      <c r="I65" s="74"/>
      <c r="J65" s="107"/>
      <c r="L65" s="180"/>
      <c r="M65" s="180"/>
      <c r="N65" s="180"/>
      <c r="O65" s="180"/>
      <c r="P65" s="180"/>
      <c r="Q65" s="180"/>
      <c r="R65" s="180"/>
      <c r="S65" s="180"/>
      <c r="T65" s="180"/>
      <c r="U65" s="180"/>
    </row>
    <row r="66" spans="1:21" ht="48.75" thickBot="1">
      <c r="A66" s="148" t="s">
        <v>309</v>
      </c>
      <c r="B66" s="60" t="s">
        <v>37</v>
      </c>
      <c r="C66" s="149" t="s">
        <v>295</v>
      </c>
      <c r="D66" s="150" t="s">
        <v>327</v>
      </c>
      <c r="E66" s="60" t="s">
        <v>296</v>
      </c>
      <c r="F66" s="108"/>
      <c r="G66" s="108"/>
      <c r="H66" s="108"/>
      <c r="I66" s="108"/>
      <c r="J66" s="100" t="s">
        <v>34</v>
      </c>
      <c r="L66" s="180"/>
      <c r="M66" s="180"/>
      <c r="N66" s="180"/>
      <c r="O66" s="180"/>
      <c r="P66" s="180"/>
      <c r="Q66" s="180"/>
      <c r="R66" s="180"/>
      <c r="S66" s="180"/>
      <c r="T66" s="180"/>
      <c r="U66" s="180"/>
    </row>
    <row r="67" spans="1:21" ht="13.5" thickBot="1">
      <c r="A67" s="190"/>
      <c r="B67" s="166"/>
      <c r="C67" s="191"/>
      <c r="D67" s="166"/>
      <c r="E67" s="191"/>
      <c r="F67" s="151"/>
      <c r="G67" s="4"/>
      <c r="H67" s="4"/>
      <c r="I67" s="109"/>
      <c r="J67" s="104">
        <f>SUM(A67:E67)</f>
        <v>0</v>
      </c>
      <c r="L67" s="180"/>
      <c r="M67" s="180"/>
      <c r="N67" s="180"/>
      <c r="O67" s="180"/>
      <c r="P67" s="180"/>
      <c r="Q67" s="180"/>
      <c r="R67" s="180"/>
      <c r="S67" s="180"/>
      <c r="T67" s="180"/>
      <c r="U67" s="180"/>
    </row>
    <row r="68" spans="1:21" ht="13.5" thickBot="1">
      <c r="A68" s="110" t="s">
        <v>335</v>
      </c>
      <c r="B68" s="74"/>
      <c r="C68" s="74"/>
      <c r="D68" s="74"/>
      <c r="E68" s="74"/>
      <c r="F68" s="74"/>
      <c r="G68" s="107"/>
      <c r="H68" s="107"/>
      <c r="I68" s="107"/>
      <c r="J68" s="107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1:21" ht="24">
      <c r="A69" s="111"/>
      <c r="B69" s="90"/>
      <c r="C69" s="90"/>
      <c r="D69" s="90"/>
      <c r="E69" s="90"/>
      <c r="F69" s="90"/>
      <c r="G69" s="95" t="s">
        <v>297</v>
      </c>
      <c r="H69" s="95" t="s">
        <v>302</v>
      </c>
      <c r="I69" s="95" t="s">
        <v>300</v>
      </c>
      <c r="J69" s="112" t="s">
        <v>301</v>
      </c>
      <c r="L69" s="180"/>
      <c r="M69" s="180"/>
      <c r="N69" s="180"/>
      <c r="O69" s="180"/>
      <c r="P69" s="180"/>
      <c r="Q69" s="180"/>
      <c r="R69" s="180"/>
      <c r="S69" s="180"/>
      <c r="T69" s="180"/>
      <c r="U69" s="180"/>
    </row>
    <row r="70" spans="1:21" ht="12.75">
      <c r="A70" s="6" t="s">
        <v>336</v>
      </c>
      <c r="B70" s="113"/>
      <c r="C70" s="113"/>
      <c r="D70" s="113"/>
      <c r="E70" s="113"/>
      <c r="F70" s="114"/>
      <c r="G70" s="155"/>
      <c r="H70" s="155"/>
      <c r="I70" s="155"/>
      <c r="J70" s="158"/>
      <c r="L70" s="180"/>
      <c r="M70" s="180"/>
      <c r="N70" s="180"/>
      <c r="O70" s="180"/>
      <c r="P70" s="180"/>
      <c r="Q70" s="180"/>
      <c r="R70" s="180"/>
      <c r="S70" s="180"/>
      <c r="T70" s="180"/>
      <c r="U70" s="180"/>
    </row>
    <row r="71" spans="1:21" ht="13.5" thickBot="1">
      <c r="A71" s="53" t="s">
        <v>337</v>
      </c>
      <c r="B71" s="4"/>
      <c r="C71" s="4"/>
      <c r="D71" s="4"/>
      <c r="E71" s="4"/>
      <c r="F71" s="115"/>
      <c r="G71" s="170"/>
      <c r="H71" s="170"/>
      <c r="I71" s="170"/>
      <c r="J71" s="171"/>
      <c r="L71" s="180"/>
      <c r="M71" s="180"/>
      <c r="N71" s="180"/>
      <c r="O71" s="180"/>
      <c r="P71" s="180"/>
      <c r="Q71" s="180"/>
      <c r="R71" s="180"/>
      <c r="S71" s="180"/>
      <c r="T71" s="180"/>
      <c r="U71" s="180"/>
    </row>
    <row r="72" spans="1:21" ht="13.5" thickBot="1">
      <c r="A72" s="116" t="s">
        <v>338</v>
      </c>
      <c r="B72" s="87"/>
      <c r="C72" s="87"/>
      <c r="D72" s="87"/>
      <c r="E72" s="87"/>
      <c r="F72" s="87"/>
      <c r="G72" s="87"/>
      <c r="H72" s="87"/>
      <c r="I72" s="87"/>
      <c r="J72" s="87"/>
      <c r="L72" s="180"/>
      <c r="M72" s="180"/>
      <c r="N72" s="180"/>
      <c r="O72" s="180"/>
      <c r="P72" s="180"/>
      <c r="Q72" s="180"/>
      <c r="R72" s="180"/>
      <c r="S72" s="180"/>
      <c r="T72" s="180"/>
      <c r="U72" s="180"/>
    </row>
    <row r="73" spans="1:21" ht="12.75">
      <c r="A73" s="35"/>
      <c r="B73" s="108"/>
      <c r="C73" s="117"/>
      <c r="D73" s="118" t="s">
        <v>12</v>
      </c>
      <c r="E73" s="60">
        <v>1</v>
      </c>
      <c r="F73" s="60">
        <v>2</v>
      </c>
      <c r="G73" s="119">
        <v>3</v>
      </c>
      <c r="H73" s="119">
        <v>4</v>
      </c>
      <c r="I73" s="38">
        <v>5</v>
      </c>
      <c r="J73" s="120">
        <v>6</v>
      </c>
      <c r="L73" s="180"/>
      <c r="M73" s="180"/>
      <c r="N73" s="180"/>
      <c r="O73" s="180"/>
      <c r="P73" s="180"/>
      <c r="Q73" s="180"/>
      <c r="R73" s="180"/>
      <c r="S73" s="180"/>
      <c r="T73" s="180"/>
      <c r="U73" s="180"/>
    </row>
    <row r="74" spans="1:21" ht="12.75">
      <c r="A74" s="121"/>
      <c r="B74" s="122"/>
      <c r="C74" s="123"/>
      <c r="D74" s="124" t="s">
        <v>13</v>
      </c>
      <c r="E74" s="125" t="s">
        <v>334</v>
      </c>
      <c r="F74" s="125" t="s">
        <v>326</v>
      </c>
      <c r="G74" s="125" t="s">
        <v>322</v>
      </c>
      <c r="H74" s="125" t="s">
        <v>321</v>
      </c>
      <c r="I74" s="125" t="s">
        <v>313</v>
      </c>
      <c r="J74" s="43" t="s">
        <v>243</v>
      </c>
      <c r="L74" s="180"/>
      <c r="M74" s="180"/>
      <c r="N74" s="180"/>
      <c r="O74" s="180"/>
      <c r="P74" s="180"/>
      <c r="Q74" s="180"/>
      <c r="R74" s="180"/>
      <c r="S74" s="180"/>
      <c r="T74" s="180"/>
      <c r="U74" s="180"/>
    </row>
    <row r="75" spans="1:21" ht="12.75">
      <c r="A75" s="126" t="s">
        <v>339</v>
      </c>
      <c r="B75" s="113"/>
      <c r="C75" s="113"/>
      <c r="D75" s="114"/>
      <c r="E75" s="155"/>
      <c r="F75" s="155"/>
      <c r="G75" s="155"/>
      <c r="H75" s="155"/>
      <c r="I75" s="155"/>
      <c r="J75" s="158"/>
      <c r="L75" s="180"/>
      <c r="M75" s="180"/>
      <c r="N75" s="180"/>
      <c r="O75" s="180"/>
      <c r="P75" s="180"/>
      <c r="Q75" s="180"/>
      <c r="R75" s="180"/>
      <c r="S75" s="180"/>
      <c r="T75" s="180"/>
      <c r="U75" s="180"/>
    </row>
    <row r="76" spans="1:21" ht="13.5" thickBot="1">
      <c r="A76" s="127" t="s">
        <v>340</v>
      </c>
      <c r="B76" s="128"/>
      <c r="C76" s="128"/>
      <c r="D76" s="137"/>
      <c r="E76" s="170"/>
      <c r="F76" s="170"/>
      <c r="G76" s="170"/>
      <c r="H76" s="170"/>
      <c r="I76" s="170"/>
      <c r="J76" s="171"/>
      <c r="L76" s="180"/>
      <c r="M76" s="180"/>
      <c r="N76" s="180"/>
      <c r="O76" s="180"/>
      <c r="P76" s="180"/>
      <c r="Q76" s="180"/>
      <c r="R76" s="180"/>
      <c r="S76" s="180"/>
      <c r="T76" s="180"/>
      <c r="U76" s="180"/>
    </row>
  </sheetData>
  <sheetProtection password="CBEB" sheet="1" selectLockedCells="1"/>
  <mergeCells count="10">
    <mergeCell ref="H4:J4"/>
    <mergeCell ref="A22:C22"/>
    <mergeCell ref="A23:C23"/>
    <mergeCell ref="A4:B4"/>
    <mergeCell ref="B5:H5"/>
    <mergeCell ref="B9:E9"/>
    <mergeCell ref="G9:J9"/>
    <mergeCell ref="G10:J10"/>
    <mergeCell ref="A8:J8"/>
    <mergeCell ref="C4:F4"/>
  </mergeCells>
  <conditionalFormatting sqref="J13:J16">
    <cfRule type="cellIs" priority="20" dxfId="9" operator="equal" stopIfTrue="1">
      <formula>"Incorrect"</formula>
    </cfRule>
  </conditionalFormatting>
  <conditionalFormatting sqref="J42:J46 J48:J49 J51 F25:I27 J5 G9:J10 B9:E9 B5:H5 J18 D22 E23 A37:J37 D28 A31:F31 A34:J34 D24:E27 C4 H4">
    <cfRule type="expression" priority="21" dxfId="1" stopIfTrue="1">
      <formula>IF(A4="",-1,0)</formula>
    </cfRule>
  </conditionalFormatting>
  <conditionalFormatting sqref="F24:I24">
    <cfRule type="expression" priority="12" dxfId="1" stopIfTrue="1">
      <formula>IF(F24="",-1,0)</formula>
    </cfRule>
  </conditionalFormatting>
  <conditionalFormatting sqref="A54:J54 A56:B56">
    <cfRule type="expression" priority="9" dxfId="0" stopIfTrue="1">
      <formula>IF(A54="",-1,0)</formula>
    </cfRule>
  </conditionalFormatting>
  <conditionalFormatting sqref="G70:J71">
    <cfRule type="expression" priority="6" dxfId="0" stopIfTrue="1">
      <formula>IF(G70="",-1,0)</formula>
    </cfRule>
  </conditionalFormatting>
  <conditionalFormatting sqref="E75:J76">
    <cfRule type="expression" priority="5" dxfId="0" stopIfTrue="1">
      <formula>IF(E75="",-1,0)</formula>
    </cfRule>
  </conditionalFormatting>
  <conditionalFormatting sqref="A59:J59 A61:C61">
    <cfRule type="expression" priority="4" dxfId="0" stopIfTrue="1">
      <formula>IF(A59="",-1,0)</formula>
    </cfRule>
  </conditionalFormatting>
  <conditionalFormatting sqref="A64:E64 A67:E67">
    <cfRule type="expression" priority="3" dxfId="0" stopIfTrue="1">
      <formula>IF(A64="",-1,0)</formula>
    </cfRule>
  </conditionalFormatting>
  <conditionalFormatting sqref="F24:I24">
    <cfRule type="expression" priority="2" dxfId="1" stopIfTrue="1">
      <formula>IF(F24="",-1,0)</formula>
    </cfRule>
  </conditionalFormatting>
  <conditionalFormatting sqref="H4:J4">
    <cfRule type="expression" priority="1" dxfId="0" stopIfTrue="1">
      <formula>IF(H4="",-1,0)</formula>
    </cfRule>
  </conditionalFormatting>
  <dataValidations count="1">
    <dataValidation errorStyle="warning" type="whole" allowBlank="1" showInputMessage="1" showErrorMessage="1" promptTitle="Enter postcode" prompt="Please provide your postcode." errorTitle="Please re-enter" error="Incorrect postcode.&#10;Please enter your postcode." sqref="J5">
      <formula1>3000</formula1>
      <formula2>3999</formula2>
    </dataValidation>
  </dataValidation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rowBreaks count="1" manualBreakCount="1">
    <brk id="4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2" max="2" width="4.8515625" style="0" customWidth="1"/>
    <col min="3" max="3" width="20.00390625" style="0" customWidth="1"/>
    <col min="4" max="6" width="6.421875" style="0" customWidth="1"/>
  </cols>
  <sheetData>
    <row r="1" spans="1:124" ht="117">
      <c r="A1" s="173" t="s">
        <v>316</v>
      </c>
      <c r="B1" s="195" t="s">
        <v>237</v>
      </c>
      <c r="C1" s="196" t="s">
        <v>315</v>
      </c>
      <c r="D1" s="195" t="s">
        <v>239</v>
      </c>
      <c r="E1" s="195" t="s">
        <v>238</v>
      </c>
      <c r="F1" s="195" t="s">
        <v>240</v>
      </c>
      <c r="G1" s="129" t="s">
        <v>38</v>
      </c>
      <c r="H1" s="129" t="s">
        <v>39</v>
      </c>
      <c r="I1" s="129" t="s">
        <v>40</v>
      </c>
      <c r="J1" s="129" t="s">
        <v>41</v>
      </c>
      <c r="K1" s="129" t="s">
        <v>42</v>
      </c>
      <c r="L1" s="130" t="s">
        <v>43</v>
      </c>
      <c r="M1" s="130" t="s">
        <v>44</v>
      </c>
      <c r="N1" s="130" t="s">
        <v>45</v>
      </c>
      <c r="O1" s="130" t="s">
        <v>46</v>
      </c>
      <c r="P1" s="129" t="s">
        <v>47</v>
      </c>
      <c r="Q1" s="129" t="s">
        <v>48</v>
      </c>
      <c r="R1" s="129" t="s">
        <v>49</v>
      </c>
      <c r="S1" s="129" t="s">
        <v>50</v>
      </c>
      <c r="T1" s="129" t="s">
        <v>51</v>
      </c>
      <c r="U1" s="129" t="s">
        <v>52</v>
      </c>
      <c r="V1" s="129" t="s">
        <v>53</v>
      </c>
      <c r="W1" s="129" t="s">
        <v>54</v>
      </c>
      <c r="X1" s="129" t="s">
        <v>55</v>
      </c>
      <c r="Y1" s="129" t="s">
        <v>56</v>
      </c>
      <c r="Z1" s="129" t="s">
        <v>57</v>
      </c>
      <c r="AA1" s="129" t="s">
        <v>58</v>
      </c>
      <c r="AB1" s="129" t="s">
        <v>59</v>
      </c>
      <c r="AC1" s="129" t="s">
        <v>60</v>
      </c>
      <c r="AD1" s="129" t="s">
        <v>61</v>
      </c>
      <c r="AE1" s="129" t="s">
        <v>62</v>
      </c>
      <c r="AF1" s="129" t="s">
        <v>63</v>
      </c>
      <c r="AG1" s="129" t="s">
        <v>64</v>
      </c>
      <c r="AH1" s="129" t="s">
        <v>65</v>
      </c>
      <c r="AI1" s="129" t="s">
        <v>66</v>
      </c>
      <c r="AJ1" s="129" t="s">
        <v>67</v>
      </c>
      <c r="AK1" s="129" t="s">
        <v>68</v>
      </c>
      <c r="AL1" s="129" t="s">
        <v>69</v>
      </c>
      <c r="AM1" s="129" t="s">
        <v>70</v>
      </c>
      <c r="AN1" s="129" t="s">
        <v>71</v>
      </c>
      <c r="AO1" s="129" t="s">
        <v>72</v>
      </c>
      <c r="AP1" s="129" t="s">
        <v>73</v>
      </c>
      <c r="AQ1" s="129" t="s">
        <v>74</v>
      </c>
      <c r="AR1" s="129" t="s">
        <v>75</v>
      </c>
      <c r="AS1" s="129" t="s">
        <v>76</v>
      </c>
      <c r="AT1" s="129" t="s">
        <v>77</v>
      </c>
      <c r="AU1" s="129" t="s">
        <v>78</v>
      </c>
      <c r="AV1" s="129" t="s">
        <v>79</v>
      </c>
      <c r="AW1" s="129" t="s">
        <v>80</v>
      </c>
      <c r="AX1" s="129" t="s">
        <v>81</v>
      </c>
      <c r="AY1" s="129" t="s">
        <v>82</v>
      </c>
      <c r="AZ1" s="129" t="s">
        <v>83</v>
      </c>
      <c r="BA1" s="129" t="s">
        <v>84</v>
      </c>
      <c r="BB1" s="129" t="s">
        <v>85</v>
      </c>
      <c r="BC1" s="129" t="s">
        <v>86</v>
      </c>
      <c r="BD1" s="129" t="s">
        <v>87</v>
      </c>
      <c r="BE1" s="129" t="s">
        <v>88</v>
      </c>
      <c r="BF1" s="129" t="s">
        <v>89</v>
      </c>
      <c r="BG1" s="129" t="s">
        <v>90</v>
      </c>
      <c r="BH1" s="129" t="s">
        <v>91</v>
      </c>
      <c r="BI1" s="129" t="s">
        <v>92</v>
      </c>
      <c r="BJ1" s="129" t="s">
        <v>93</v>
      </c>
      <c r="BK1" s="129" t="s">
        <v>94</v>
      </c>
      <c r="BL1" s="129" t="s">
        <v>95</v>
      </c>
      <c r="BM1" s="129" t="s">
        <v>96</v>
      </c>
      <c r="BN1" s="129" t="s">
        <v>97</v>
      </c>
      <c r="BO1" s="131" t="s">
        <v>98</v>
      </c>
      <c r="BP1" s="131" t="s">
        <v>99</v>
      </c>
      <c r="BQ1" s="131" t="s">
        <v>100</v>
      </c>
      <c r="BR1" s="131" t="s">
        <v>101</v>
      </c>
      <c r="BS1" s="131" t="s">
        <v>102</v>
      </c>
      <c r="BT1" s="131" t="s">
        <v>103</v>
      </c>
      <c r="BU1" s="131" t="s">
        <v>104</v>
      </c>
      <c r="BV1" s="131" t="s">
        <v>105</v>
      </c>
      <c r="BW1" s="131" t="s">
        <v>106</v>
      </c>
      <c r="BX1" s="131" t="s">
        <v>107</v>
      </c>
      <c r="BY1" s="131" t="s">
        <v>108</v>
      </c>
      <c r="BZ1" s="131" t="s">
        <v>109</v>
      </c>
      <c r="CA1" s="131" t="s">
        <v>110</v>
      </c>
      <c r="CB1" s="131" t="s">
        <v>111</v>
      </c>
      <c r="CC1" s="131" t="s">
        <v>112</v>
      </c>
      <c r="CD1" s="131" t="s">
        <v>113</v>
      </c>
      <c r="CE1" s="131" t="s">
        <v>114</v>
      </c>
      <c r="CF1" s="131" t="s">
        <v>115</v>
      </c>
      <c r="CG1" s="131" t="s">
        <v>116</v>
      </c>
      <c r="CH1" s="131" t="s">
        <v>117</v>
      </c>
      <c r="CI1" s="131" t="s">
        <v>118</v>
      </c>
      <c r="CJ1" s="131" t="s">
        <v>119</v>
      </c>
      <c r="CK1" s="131" t="s">
        <v>120</v>
      </c>
      <c r="CL1" s="131" t="s">
        <v>121</v>
      </c>
      <c r="CM1" s="131" t="s">
        <v>122</v>
      </c>
      <c r="CN1" s="131" t="s">
        <v>123</v>
      </c>
      <c r="CO1" s="131" t="s">
        <v>124</v>
      </c>
      <c r="CP1" s="131" t="s">
        <v>125</v>
      </c>
      <c r="CQ1" s="132" t="s">
        <v>126</v>
      </c>
      <c r="CR1" s="132" t="s">
        <v>127</v>
      </c>
      <c r="CS1" s="132" t="s">
        <v>128</v>
      </c>
      <c r="CT1" s="132" t="s">
        <v>129</v>
      </c>
      <c r="CU1" s="132" t="s">
        <v>130</v>
      </c>
      <c r="CV1" s="132" t="s">
        <v>131</v>
      </c>
      <c r="CW1" s="132" t="s">
        <v>132</v>
      </c>
      <c r="CX1" s="132" t="s">
        <v>133</v>
      </c>
      <c r="CY1" s="132" t="s">
        <v>134</v>
      </c>
      <c r="CZ1" s="132" t="s">
        <v>135</v>
      </c>
      <c r="DA1" s="132" t="s">
        <v>136</v>
      </c>
      <c r="DB1" s="132" t="s">
        <v>137</v>
      </c>
      <c r="DC1" s="132" t="s">
        <v>138</v>
      </c>
      <c r="DD1" s="132" t="s">
        <v>139</v>
      </c>
      <c r="DE1" s="132" t="s">
        <v>140</v>
      </c>
      <c r="DF1" s="132" t="s">
        <v>141</v>
      </c>
      <c r="DG1" s="132" t="s">
        <v>142</v>
      </c>
      <c r="DH1" s="132" t="s">
        <v>143</v>
      </c>
      <c r="DI1" s="132" t="s">
        <v>144</v>
      </c>
      <c r="DJ1" s="132" t="s">
        <v>145</v>
      </c>
      <c r="DK1" s="132" t="s">
        <v>146</v>
      </c>
      <c r="DL1" s="132" t="s">
        <v>147</v>
      </c>
      <c r="DM1" s="132" t="s">
        <v>148</v>
      </c>
      <c r="DN1" s="132" t="s">
        <v>149</v>
      </c>
      <c r="DO1" s="132" t="s">
        <v>150</v>
      </c>
      <c r="DP1" s="132" t="s">
        <v>151</v>
      </c>
      <c r="DQ1" s="132" t="s">
        <v>152</v>
      </c>
      <c r="DR1" s="132" t="s">
        <v>153</v>
      </c>
      <c r="DS1" s="132" t="s">
        <v>154</v>
      </c>
      <c r="DT1" s="132" t="s">
        <v>155</v>
      </c>
    </row>
    <row r="2" spans="1:124" ht="12.75">
      <c r="A2" s="194">
        <f>'To be completed'!$C$4</f>
        <v>0</v>
      </c>
      <c r="B2" s="135" t="e">
        <f>LOOKUP($A$3,ReferenceTable!$A$2:$A$82,ReferenceTable!$C$2:$C$82)</f>
        <v>#N/A</v>
      </c>
      <c r="C2" s="135" t="e">
        <f>LOOKUP($A$3,ReferenceTable!$A$2:$A$82,validLGA)</f>
        <v>#N/A</v>
      </c>
      <c r="D2" s="135"/>
      <c r="E2" s="135" t="e">
        <f>LOOKUP($A$3,ReferenceTable!$A$2:$A$82,ReferenceTable!$D$2:$D$82)</f>
        <v>#N/A</v>
      </c>
      <c r="F2">
        <v>12</v>
      </c>
      <c r="G2" s="133">
        <f>'To be completed'!$J$18</f>
        <v>0</v>
      </c>
      <c r="H2" s="133">
        <f>'To be completed'!$D$22</f>
        <v>0</v>
      </c>
      <c r="I2" s="133">
        <f>'To be completed'!$E$23</f>
        <v>0</v>
      </c>
      <c r="J2" s="133">
        <f>'To be completed'!$D$24</f>
        <v>0</v>
      </c>
      <c r="K2" s="133">
        <f>'To be completed'!$E$24</f>
        <v>0</v>
      </c>
      <c r="L2" s="133">
        <f>'To be completed'!$F$24</f>
        <v>0</v>
      </c>
      <c r="M2" s="133">
        <f>'To be completed'!$G$24</f>
        <v>0</v>
      </c>
      <c r="N2" s="133">
        <f>'To be completed'!$H$24</f>
        <v>0</v>
      </c>
      <c r="O2" s="133">
        <f>'To be completed'!$I$24</f>
        <v>0</v>
      </c>
      <c r="P2" s="133">
        <f>SUM('To be completed'!$F$24:$I$24)</f>
        <v>0</v>
      </c>
      <c r="Q2" s="133">
        <f>'To be completed'!$D$25</f>
        <v>0</v>
      </c>
      <c r="R2" s="133">
        <f>'To be completed'!$E$25</f>
        <v>0</v>
      </c>
      <c r="S2" s="133">
        <f>'To be completed'!$F$25</f>
        <v>0</v>
      </c>
      <c r="T2" s="133">
        <f>'To be completed'!$G$25</f>
        <v>0</v>
      </c>
      <c r="U2" s="133">
        <f>'To be completed'!$H$25</f>
        <v>0</v>
      </c>
      <c r="V2" s="133">
        <f>'To be completed'!$I$25</f>
        <v>0</v>
      </c>
      <c r="W2" s="133">
        <f>'To be completed'!$D$26</f>
        <v>0</v>
      </c>
      <c r="X2" s="133">
        <f>'To be completed'!$E$26</f>
        <v>0</v>
      </c>
      <c r="Y2" s="133">
        <f>'To be completed'!$F$26</f>
        <v>0</v>
      </c>
      <c r="Z2" s="133">
        <f>'To be completed'!$G$26</f>
        <v>0</v>
      </c>
      <c r="AA2" s="133">
        <f>'To be completed'!$H$26</f>
        <v>0</v>
      </c>
      <c r="AB2" s="133">
        <f>'To be completed'!$I$26</f>
        <v>0</v>
      </c>
      <c r="AC2" s="133">
        <f>'To be completed'!$D$27</f>
        <v>0</v>
      </c>
      <c r="AD2" s="133">
        <f>'To be completed'!$E$27</f>
        <v>0</v>
      </c>
      <c r="AE2" s="133">
        <f>'To be completed'!$F$27</f>
        <v>0</v>
      </c>
      <c r="AF2" s="133">
        <f>'To be completed'!$G$27</f>
        <v>0</v>
      </c>
      <c r="AG2" s="133">
        <f>'To be completed'!$H$27</f>
        <v>0</v>
      </c>
      <c r="AH2" s="133">
        <f>'To be completed'!$I$27</f>
        <v>0</v>
      </c>
      <c r="AI2" s="133">
        <f>'To be completed'!$D$28</f>
        <v>0</v>
      </c>
      <c r="AJ2" s="133">
        <f>'To be completed'!$A$31</f>
        <v>0</v>
      </c>
      <c r="AK2" s="133">
        <f>'To be completed'!$B$31</f>
        <v>0</v>
      </c>
      <c r="AL2" s="133">
        <f>'To be completed'!$C$31</f>
        <v>0</v>
      </c>
      <c r="AM2" s="133">
        <f>'To be completed'!$D$31</f>
        <v>0</v>
      </c>
      <c r="AN2" s="133">
        <f>'To be completed'!$E$31</f>
        <v>0</v>
      </c>
      <c r="AO2" s="133">
        <f>'To be completed'!$F$31</f>
        <v>0</v>
      </c>
      <c r="AP2" s="133">
        <f>'To be completed'!$A$34</f>
        <v>0</v>
      </c>
      <c r="AQ2" s="133">
        <f>'To be completed'!$B$34</f>
        <v>0</v>
      </c>
      <c r="AR2" s="133">
        <f>'To be completed'!$C$34</f>
        <v>0</v>
      </c>
      <c r="AS2" s="133">
        <f>'To be completed'!$D$34</f>
        <v>0</v>
      </c>
      <c r="AT2" s="133">
        <f>'To be completed'!$E$34</f>
        <v>0</v>
      </c>
      <c r="AU2" s="133">
        <f>'To be completed'!$F$34</f>
        <v>0</v>
      </c>
      <c r="AV2" s="133">
        <f>'To be completed'!$G$34</f>
        <v>0</v>
      </c>
      <c r="AW2" s="133">
        <f>'To be completed'!$H$34</f>
        <v>0</v>
      </c>
      <c r="AX2" s="133">
        <f>'To be completed'!$I$34</f>
        <v>0</v>
      </c>
      <c r="AY2" s="133">
        <f>'To be completed'!$J$34</f>
        <v>0</v>
      </c>
      <c r="AZ2" s="133">
        <f>'To be completed'!$A$37</f>
        <v>0</v>
      </c>
      <c r="BA2" s="133">
        <f>'To be completed'!$B$37</f>
        <v>0</v>
      </c>
      <c r="BB2" s="133">
        <f>'To be completed'!$C$37</f>
        <v>0</v>
      </c>
      <c r="BC2" s="133">
        <f>'To be completed'!$D$37</f>
        <v>0</v>
      </c>
      <c r="BD2" s="133">
        <f>'To be completed'!$E$37</f>
        <v>0</v>
      </c>
      <c r="BE2" s="133">
        <f>'To be completed'!$F$37</f>
        <v>0</v>
      </c>
      <c r="BF2" s="133">
        <f>'To be completed'!$G$37</f>
        <v>0</v>
      </c>
      <c r="BG2" s="133">
        <f>'To be completed'!$H$37</f>
        <v>0</v>
      </c>
      <c r="BH2" s="133">
        <f>'To be completed'!$I$37</f>
        <v>0</v>
      </c>
      <c r="BI2" s="133">
        <f>'To be completed'!$J$37</f>
        <v>0</v>
      </c>
      <c r="BJ2" s="133">
        <f>'To be completed'!$J$42</f>
        <v>0</v>
      </c>
      <c r="BK2" s="133">
        <f>'To be completed'!$J$43</f>
        <v>0</v>
      </c>
      <c r="BL2" s="133">
        <f>'To be completed'!$J$44</f>
        <v>0</v>
      </c>
      <c r="BM2" s="133">
        <f>'To be completed'!$J$45</f>
        <v>0</v>
      </c>
      <c r="BN2" s="133">
        <f>'To be completed'!$J$46</f>
        <v>0</v>
      </c>
      <c r="BO2" s="133">
        <f>'To be completed'!$J$48</f>
        <v>0</v>
      </c>
      <c r="BP2" s="133">
        <f>'To be completed'!$J$49</f>
        <v>0</v>
      </c>
      <c r="BQ2" s="133">
        <f>'To be completed'!$J$51</f>
        <v>0</v>
      </c>
      <c r="BR2" s="133">
        <f>'To be completed'!$A$54</f>
        <v>0</v>
      </c>
      <c r="BS2" s="133">
        <f>'To be completed'!$B$54</f>
        <v>0</v>
      </c>
      <c r="BT2" s="133">
        <f>'To be completed'!$C$54</f>
        <v>0</v>
      </c>
      <c r="BU2" s="133">
        <f>'To be completed'!$D$54</f>
        <v>0</v>
      </c>
      <c r="BV2" s="133">
        <f>'To be completed'!$E$54</f>
        <v>0</v>
      </c>
      <c r="BW2" s="133">
        <f>'To be completed'!$F$54</f>
        <v>0</v>
      </c>
      <c r="BX2" s="133">
        <f>'To be completed'!$G$54</f>
        <v>0</v>
      </c>
      <c r="BY2" s="133">
        <f>'To be completed'!$H$54</f>
        <v>0</v>
      </c>
      <c r="BZ2" s="133">
        <f>'To be completed'!$I$54</f>
        <v>0</v>
      </c>
      <c r="CA2" s="133">
        <f>'To be completed'!$J$54</f>
        <v>0</v>
      </c>
      <c r="CB2" s="133">
        <f>'To be completed'!$A$56</f>
        <v>0</v>
      </c>
      <c r="CC2" s="133">
        <f>'To be completed'!$B$56</f>
        <v>0</v>
      </c>
      <c r="CD2" s="133">
        <f>'To be completed'!$A$59</f>
        <v>0</v>
      </c>
      <c r="CE2" s="133">
        <f>'To be completed'!$B$59</f>
        <v>0</v>
      </c>
      <c r="CF2" s="133">
        <f>'To be completed'!$C$59</f>
        <v>0</v>
      </c>
      <c r="CG2" s="133">
        <f>'To be completed'!$D$59</f>
        <v>0</v>
      </c>
      <c r="CH2" s="133">
        <f>'To be completed'!$E$59</f>
        <v>0</v>
      </c>
      <c r="CI2" s="133">
        <f>'To be completed'!$F$59</f>
        <v>0</v>
      </c>
      <c r="CJ2" s="133">
        <f>'To be completed'!$G$59</f>
        <v>0</v>
      </c>
      <c r="CK2" s="133">
        <f>'To be completed'!$H$59</f>
        <v>0</v>
      </c>
      <c r="CL2" s="133">
        <f>'To be completed'!$I$59</f>
        <v>0</v>
      </c>
      <c r="CM2" s="133">
        <f>'To be completed'!$J$59</f>
        <v>0</v>
      </c>
      <c r="CN2" s="133">
        <f>'To be completed'!$A$61</f>
        <v>0</v>
      </c>
      <c r="CO2" s="133">
        <f>'To be completed'!$B$61</f>
        <v>0</v>
      </c>
      <c r="CP2" s="133">
        <f>'To be completed'!$C$61</f>
        <v>0</v>
      </c>
      <c r="CQ2" s="133">
        <f>'To be completed'!$A$64</f>
        <v>0</v>
      </c>
      <c r="CR2" s="133">
        <f>'To be completed'!$B$64</f>
        <v>0</v>
      </c>
      <c r="CS2" s="133">
        <f>'To be completed'!$C$64</f>
        <v>0</v>
      </c>
      <c r="CT2" s="133">
        <f>'To be completed'!$D$64</f>
        <v>0</v>
      </c>
      <c r="CU2" s="133">
        <f>'To be completed'!$E$64</f>
        <v>0</v>
      </c>
      <c r="CV2" s="133">
        <f>'To be completed'!$A$67</f>
        <v>0</v>
      </c>
      <c r="CW2" s="133">
        <f>'To be completed'!$B$67</f>
        <v>0</v>
      </c>
      <c r="CX2" s="133">
        <f>'To be completed'!$C$67</f>
        <v>0</v>
      </c>
      <c r="CY2" s="133">
        <f>'To be completed'!$D$67</f>
        <v>0</v>
      </c>
      <c r="CZ2" s="133">
        <f>'To be completed'!$E$67</f>
        <v>0</v>
      </c>
      <c r="DA2" s="133">
        <f>'To be completed'!$G$70</f>
        <v>0</v>
      </c>
      <c r="DB2" s="133">
        <f>'To be completed'!$H$70</f>
        <v>0</v>
      </c>
      <c r="DC2" s="133">
        <f>'To be completed'!$I$70</f>
        <v>0</v>
      </c>
      <c r="DD2" s="133">
        <f>'To be completed'!$J$70</f>
        <v>0</v>
      </c>
      <c r="DE2" s="133">
        <f>'To be completed'!$G$71</f>
        <v>0</v>
      </c>
      <c r="DF2" s="133">
        <f>'To be completed'!$H$71</f>
        <v>0</v>
      </c>
      <c r="DG2" s="133">
        <f>'To be completed'!$I$71</f>
        <v>0</v>
      </c>
      <c r="DH2" s="133">
        <f>'To be completed'!$J$71</f>
        <v>0</v>
      </c>
      <c r="DI2" s="133">
        <f>'To be completed'!$E$75</f>
        <v>0</v>
      </c>
      <c r="DJ2" s="133">
        <f>'To be completed'!$F$75</f>
        <v>0</v>
      </c>
      <c r="DK2" s="133">
        <f>'To be completed'!$G$75</f>
        <v>0</v>
      </c>
      <c r="DL2" s="133">
        <f>'To be completed'!$H$75</f>
        <v>0</v>
      </c>
      <c r="DM2" s="133">
        <f>'To be completed'!$I$75</f>
        <v>0</v>
      </c>
      <c r="DN2" s="133">
        <f>'To be completed'!$J$75</f>
        <v>0</v>
      </c>
      <c r="DO2" s="133">
        <f>'To be completed'!$E$76</f>
        <v>0</v>
      </c>
      <c r="DP2" s="133">
        <f>'To be completed'!$F$76</f>
        <v>0</v>
      </c>
      <c r="DQ2" s="133">
        <f>'To be completed'!$G$76</f>
        <v>0</v>
      </c>
      <c r="DR2" s="133">
        <f>'To be completed'!$H$76</f>
        <v>0</v>
      </c>
      <c r="DS2" s="133">
        <f>'To be completed'!$I$76</f>
        <v>0</v>
      </c>
      <c r="DT2" s="133">
        <f>'To be completed'!$J$76</f>
        <v>0</v>
      </c>
    </row>
    <row r="3" spans="1:15" ht="12.75">
      <c r="A3" s="197">
        <f>'To be completed'!$J$5</f>
        <v>0</v>
      </c>
      <c r="B3" s="135"/>
      <c r="C3" s="135"/>
      <c r="E3" s="135"/>
      <c r="L3" s="217" t="s">
        <v>323</v>
      </c>
      <c r="M3" s="217"/>
      <c r="N3" s="217"/>
      <c r="O3" s="217"/>
    </row>
    <row r="5" ht="12.75">
      <c r="H5" s="134"/>
    </row>
  </sheetData>
  <sheetProtection/>
  <mergeCells count="1"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"/>
    </sheetView>
  </sheetViews>
  <sheetFormatPr defaultColWidth="9.140625" defaultRowHeight="12.75"/>
  <cols>
    <col min="1" max="1" width="16.57421875" style="0" customWidth="1"/>
    <col min="2" max="2" width="26.28125" style="0" customWidth="1"/>
    <col min="3" max="4" width="10.57421875" style="0" customWidth="1"/>
  </cols>
  <sheetData>
    <row r="1" spans="1:4" ht="12.75">
      <c r="A1" s="172" t="s">
        <v>242</v>
      </c>
      <c r="B1" s="172" t="s">
        <v>156</v>
      </c>
      <c r="C1" s="172" t="s">
        <v>241</v>
      </c>
      <c r="D1" s="172" t="s">
        <v>238</v>
      </c>
    </row>
    <row r="2" spans="1:4" ht="12.75">
      <c r="A2">
        <v>3011</v>
      </c>
      <c r="B2" t="s">
        <v>198</v>
      </c>
      <c r="C2">
        <v>9</v>
      </c>
      <c r="D2">
        <v>41</v>
      </c>
    </row>
    <row r="3" spans="1:4" ht="12.75">
      <c r="A3">
        <v>3018</v>
      </c>
      <c r="B3" t="s">
        <v>188</v>
      </c>
      <c r="C3">
        <v>9</v>
      </c>
      <c r="D3">
        <v>31</v>
      </c>
    </row>
    <row r="4" spans="1:4" ht="12.75">
      <c r="A4">
        <v>3021</v>
      </c>
      <c r="B4" t="s">
        <v>166</v>
      </c>
      <c r="C4">
        <v>9</v>
      </c>
      <c r="D4">
        <v>9</v>
      </c>
    </row>
    <row r="5" spans="1:4" ht="12.75">
      <c r="A5">
        <v>3030</v>
      </c>
      <c r="B5" t="s">
        <v>233</v>
      </c>
      <c r="C5">
        <v>9</v>
      </c>
      <c r="D5">
        <v>75</v>
      </c>
    </row>
    <row r="6" spans="1:4" ht="12.75">
      <c r="A6">
        <v>3039</v>
      </c>
      <c r="B6" t="s">
        <v>206</v>
      </c>
      <c r="C6">
        <v>9</v>
      </c>
      <c r="D6">
        <v>49</v>
      </c>
    </row>
    <row r="7" spans="1:4" ht="12.75">
      <c r="A7">
        <v>3047</v>
      </c>
      <c r="B7" t="s">
        <v>190</v>
      </c>
      <c r="C7">
        <v>7</v>
      </c>
      <c r="D7">
        <v>33</v>
      </c>
    </row>
    <row r="8" spans="1:4" ht="12.75">
      <c r="A8">
        <v>3053</v>
      </c>
      <c r="B8" t="s">
        <v>200</v>
      </c>
      <c r="C8">
        <v>9</v>
      </c>
      <c r="D8">
        <v>43</v>
      </c>
    </row>
    <row r="9" spans="1:4" ht="12.75">
      <c r="A9">
        <v>3058</v>
      </c>
      <c r="B9" t="s">
        <v>208</v>
      </c>
      <c r="C9">
        <v>7</v>
      </c>
      <c r="D9">
        <v>51</v>
      </c>
    </row>
    <row r="10" spans="1:4" ht="12.75">
      <c r="A10">
        <v>3072</v>
      </c>
      <c r="B10" t="s">
        <v>174</v>
      </c>
      <c r="C10">
        <v>7</v>
      </c>
      <c r="D10">
        <v>17</v>
      </c>
    </row>
    <row r="11" spans="1:4" ht="12.75">
      <c r="A11">
        <v>3083</v>
      </c>
      <c r="B11" t="s">
        <v>231</v>
      </c>
      <c r="C11">
        <v>7</v>
      </c>
      <c r="D11">
        <v>73</v>
      </c>
    </row>
    <row r="12" spans="1:4" ht="12.75">
      <c r="A12">
        <v>3089</v>
      </c>
      <c r="B12" t="s">
        <v>160</v>
      </c>
      <c r="C12">
        <v>7</v>
      </c>
      <c r="D12">
        <v>4</v>
      </c>
    </row>
    <row r="13" spans="1:4" ht="12.75">
      <c r="A13">
        <v>3095</v>
      </c>
      <c r="B13" t="s">
        <v>213</v>
      </c>
      <c r="C13">
        <v>7</v>
      </c>
      <c r="D13">
        <v>56</v>
      </c>
    </row>
    <row r="14" spans="1:4" ht="12.75">
      <c r="A14">
        <v>3108</v>
      </c>
      <c r="B14" t="s">
        <v>196</v>
      </c>
      <c r="C14">
        <v>2</v>
      </c>
      <c r="D14">
        <v>40</v>
      </c>
    </row>
    <row r="15" spans="1:4" ht="12.75">
      <c r="A15">
        <v>3110</v>
      </c>
      <c r="B15" t="s">
        <v>230</v>
      </c>
      <c r="C15">
        <v>2</v>
      </c>
      <c r="D15">
        <v>72</v>
      </c>
    </row>
    <row r="16" spans="1:4" ht="12.75">
      <c r="A16">
        <v>3121</v>
      </c>
      <c r="B16" t="s">
        <v>234</v>
      </c>
      <c r="C16">
        <v>7</v>
      </c>
      <c r="D16">
        <v>76</v>
      </c>
    </row>
    <row r="17" spans="1:4" ht="12.75">
      <c r="A17">
        <v>3124</v>
      </c>
      <c r="B17" t="s">
        <v>165</v>
      </c>
      <c r="C17">
        <v>2</v>
      </c>
      <c r="D17">
        <v>8</v>
      </c>
    </row>
    <row r="18" spans="1:4" ht="12.75">
      <c r="A18">
        <v>3134</v>
      </c>
      <c r="B18" t="s">
        <v>199</v>
      </c>
      <c r="C18">
        <v>2</v>
      </c>
      <c r="D18">
        <v>42</v>
      </c>
    </row>
    <row r="19" spans="1:4" ht="12.75">
      <c r="A19">
        <v>3140</v>
      </c>
      <c r="B19" t="s">
        <v>235</v>
      </c>
      <c r="C19">
        <v>2</v>
      </c>
      <c r="D19">
        <v>77</v>
      </c>
    </row>
    <row r="20" spans="1:4" ht="12.75">
      <c r="A20">
        <v>3150</v>
      </c>
      <c r="B20" t="s">
        <v>205</v>
      </c>
      <c r="C20">
        <v>2</v>
      </c>
      <c r="D20">
        <v>48</v>
      </c>
    </row>
    <row r="21" spans="1:4" ht="12.75">
      <c r="A21">
        <v>3152</v>
      </c>
      <c r="B21" t="s">
        <v>193</v>
      </c>
      <c r="C21">
        <v>2</v>
      </c>
      <c r="D21">
        <v>36</v>
      </c>
    </row>
    <row r="22" spans="1:4" ht="12.75">
      <c r="A22">
        <v>3162</v>
      </c>
      <c r="B22" t="s">
        <v>179</v>
      </c>
      <c r="C22">
        <v>8</v>
      </c>
      <c r="D22">
        <v>22</v>
      </c>
    </row>
    <row r="23" spans="1:4" ht="12.75">
      <c r="A23">
        <v>3175</v>
      </c>
      <c r="B23" t="s">
        <v>183</v>
      </c>
      <c r="C23">
        <v>8</v>
      </c>
      <c r="D23">
        <v>26</v>
      </c>
    </row>
    <row r="24" spans="1:4" ht="12.75">
      <c r="A24">
        <v>3181</v>
      </c>
      <c r="B24" t="s">
        <v>220</v>
      </c>
      <c r="C24">
        <v>8</v>
      </c>
      <c r="D24">
        <v>63</v>
      </c>
    </row>
    <row r="25" spans="1:4" ht="12.75">
      <c r="A25">
        <v>3182</v>
      </c>
      <c r="B25" t="s">
        <v>215</v>
      </c>
      <c r="C25">
        <v>8</v>
      </c>
      <c r="D25">
        <v>58</v>
      </c>
    </row>
    <row r="26" spans="1:4" ht="12.75">
      <c r="A26">
        <v>3191</v>
      </c>
      <c r="B26" t="s">
        <v>163</v>
      </c>
      <c r="C26">
        <v>8</v>
      </c>
      <c r="D26">
        <v>7</v>
      </c>
    </row>
    <row r="27" spans="1:4" ht="12.75">
      <c r="A27">
        <v>3194</v>
      </c>
      <c r="B27" t="s">
        <v>192</v>
      </c>
      <c r="C27">
        <v>8</v>
      </c>
      <c r="D27">
        <v>35</v>
      </c>
    </row>
    <row r="28" spans="1:4" ht="12.75">
      <c r="A28">
        <v>3199</v>
      </c>
      <c r="B28" t="s">
        <v>177</v>
      </c>
      <c r="C28">
        <v>8</v>
      </c>
      <c r="D28">
        <v>20</v>
      </c>
    </row>
    <row r="29" spans="1:4" ht="12.75">
      <c r="A29">
        <v>3220</v>
      </c>
      <c r="B29" t="s">
        <v>184</v>
      </c>
      <c r="C29">
        <v>1</v>
      </c>
      <c r="D29">
        <v>27</v>
      </c>
    </row>
    <row r="30" spans="1:4" ht="12.75">
      <c r="A30">
        <v>3225</v>
      </c>
      <c r="B30" t="s">
        <v>217</v>
      </c>
      <c r="C30">
        <v>1</v>
      </c>
      <c r="D30">
        <v>60</v>
      </c>
    </row>
    <row r="31" spans="1:4" ht="12.75">
      <c r="A31">
        <v>3228</v>
      </c>
      <c r="B31" t="s">
        <v>222</v>
      </c>
      <c r="C31">
        <v>1</v>
      </c>
      <c r="D31">
        <v>65</v>
      </c>
    </row>
    <row r="32" spans="1:4" ht="12.75">
      <c r="A32">
        <v>3250</v>
      </c>
      <c r="B32" t="s">
        <v>172</v>
      </c>
      <c r="C32">
        <v>1</v>
      </c>
      <c r="D32">
        <v>15</v>
      </c>
    </row>
    <row r="33" spans="1:4" ht="12.75">
      <c r="A33">
        <v>3260</v>
      </c>
      <c r="B33" t="s">
        <v>173</v>
      </c>
      <c r="C33">
        <v>1</v>
      </c>
      <c r="D33">
        <v>16</v>
      </c>
    </row>
    <row r="34" spans="1:4" ht="12.75">
      <c r="A34">
        <v>3280</v>
      </c>
      <c r="B34" t="s">
        <v>226</v>
      </c>
      <c r="C34">
        <v>1</v>
      </c>
      <c r="D34">
        <v>69</v>
      </c>
    </row>
    <row r="35" spans="1:4" ht="12.75">
      <c r="A35">
        <v>3284</v>
      </c>
      <c r="B35" t="s">
        <v>211</v>
      </c>
      <c r="C35">
        <v>1</v>
      </c>
      <c r="D35">
        <v>54</v>
      </c>
    </row>
    <row r="36" spans="1:4" ht="12.75">
      <c r="A36">
        <v>3300</v>
      </c>
      <c r="B36" t="s">
        <v>219</v>
      </c>
      <c r="C36">
        <v>1</v>
      </c>
      <c r="D36">
        <v>62</v>
      </c>
    </row>
    <row r="37" spans="1:4" ht="12.75">
      <c r="A37">
        <v>3305</v>
      </c>
      <c r="B37" t="s">
        <v>180</v>
      </c>
      <c r="C37">
        <v>1</v>
      </c>
      <c r="D37">
        <v>23</v>
      </c>
    </row>
    <row r="38" spans="1:4" ht="12.75">
      <c r="A38">
        <v>3318</v>
      </c>
      <c r="B38" t="s">
        <v>229</v>
      </c>
      <c r="C38">
        <v>4</v>
      </c>
      <c r="D38">
        <v>71</v>
      </c>
    </row>
    <row r="39" spans="1:4" ht="12.75">
      <c r="A39">
        <v>3331</v>
      </c>
      <c r="B39" t="s">
        <v>181</v>
      </c>
      <c r="C39">
        <v>4</v>
      </c>
      <c r="D39">
        <v>24</v>
      </c>
    </row>
    <row r="40" spans="1:4" ht="12.75">
      <c r="A40">
        <v>3337</v>
      </c>
      <c r="B40" t="s">
        <v>201</v>
      </c>
      <c r="C40">
        <v>9</v>
      </c>
      <c r="D40">
        <v>44</v>
      </c>
    </row>
    <row r="41" spans="1:4" ht="12.75">
      <c r="A41">
        <v>3342</v>
      </c>
      <c r="B41" t="s">
        <v>207</v>
      </c>
      <c r="C41">
        <v>4</v>
      </c>
      <c r="D41">
        <v>50</v>
      </c>
    </row>
    <row r="42" spans="1:4" ht="12.75">
      <c r="A42">
        <v>3353</v>
      </c>
      <c r="B42" t="s">
        <v>159</v>
      </c>
      <c r="C42">
        <v>4</v>
      </c>
      <c r="D42">
        <v>3</v>
      </c>
    </row>
    <row r="43" spans="1:4" ht="12.75">
      <c r="A43">
        <v>3373</v>
      </c>
      <c r="B43" t="s">
        <v>216</v>
      </c>
      <c r="C43">
        <v>4</v>
      </c>
      <c r="D43">
        <v>59</v>
      </c>
    </row>
    <row r="44" spans="1:4" ht="12.75">
      <c r="A44">
        <v>3377</v>
      </c>
      <c r="B44" t="s">
        <v>158</v>
      </c>
      <c r="C44">
        <v>4</v>
      </c>
      <c r="D44">
        <v>2</v>
      </c>
    </row>
    <row r="45" spans="1:4" ht="12.75">
      <c r="A45">
        <v>3380</v>
      </c>
      <c r="B45" t="s">
        <v>214</v>
      </c>
      <c r="C45">
        <v>4</v>
      </c>
      <c r="D45">
        <v>57</v>
      </c>
    </row>
    <row r="46" spans="1:4" ht="12.75">
      <c r="A46">
        <v>3393</v>
      </c>
      <c r="B46" t="s">
        <v>236</v>
      </c>
      <c r="C46">
        <v>4</v>
      </c>
      <c r="D46">
        <v>78</v>
      </c>
    </row>
    <row r="47" spans="1:4" ht="12.75">
      <c r="A47">
        <v>3400</v>
      </c>
      <c r="B47" t="s">
        <v>189</v>
      </c>
      <c r="C47">
        <v>4</v>
      </c>
      <c r="D47">
        <v>32</v>
      </c>
    </row>
    <row r="48" spans="1:4" ht="12.75">
      <c r="A48">
        <v>3418</v>
      </c>
      <c r="B48" t="s">
        <v>187</v>
      </c>
      <c r="C48">
        <v>4</v>
      </c>
      <c r="D48">
        <v>30</v>
      </c>
    </row>
    <row r="49" spans="1:4" ht="12.75">
      <c r="A49">
        <v>3444</v>
      </c>
      <c r="B49" t="s">
        <v>195</v>
      </c>
      <c r="C49">
        <v>6</v>
      </c>
      <c r="D49">
        <v>39</v>
      </c>
    </row>
    <row r="50" spans="1:4" ht="12.75">
      <c r="A50">
        <v>3450</v>
      </c>
      <c r="B50" t="s">
        <v>210</v>
      </c>
      <c r="C50">
        <v>6</v>
      </c>
      <c r="D50">
        <v>53</v>
      </c>
    </row>
    <row r="51" spans="1:4" ht="12.75">
      <c r="A51">
        <v>3460</v>
      </c>
      <c r="B51" t="s">
        <v>186</v>
      </c>
      <c r="C51">
        <v>4</v>
      </c>
      <c r="D51">
        <v>29</v>
      </c>
    </row>
    <row r="52" spans="1:4" ht="12.75">
      <c r="A52">
        <v>3465</v>
      </c>
      <c r="B52" t="s">
        <v>171</v>
      </c>
      <c r="C52">
        <v>6</v>
      </c>
      <c r="D52">
        <v>14</v>
      </c>
    </row>
    <row r="53" spans="1:4" ht="12.75">
      <c r="A53">
        <v>3500</v>
      </c>
      <c r="B53" t="s">
        <v>202</v>
      </c>
      <c r="C53">
        <v>6</v>
      </c>
      <c r="D53">
        <v>45</v>
      </c>
    </row>
    <row r="54" spans="1:4" ht="12.75">
      <c r="A54">
        <v>3518</v>
      </c>
      <c r="B54" t="s">
        <v>194</v>
      </c>
      <c r="C54">
        <v>6</v>
      </c>
      <c r="D54">
        <v>38</v>
      </c>
    </row>
    <row r="55" spans="1:4" ht="12.75">
      <c r="A55">
        <v>3527</v>
      </c>
      <c r="B55" t="s">
        <v>167</v>
      </c>
      <c r="C55">
        <v>6</v>
      </c>
      <c r="D55">
        <v>10</v>
      </c>
    </row>
    <row r="56" spans="1:4" ht="12.75">
      <c r="A56">
        <v>3552</v>
      </c>
      <c r="B56" t="s">
        <v>182</v>
      </c>
      <c r="C56">
        <v>6</v>
      </c>
      <c r="D56">
        <v>25</v>
      </c>
    </row>
    <row r="57" spans="1:4" ht="12.75">
      <c r="A57">
        <v>3564</v>
      </c>
      <c r="B57" t="s">
        <v>168</v>
      </c>
      <c r="C57">
        <v>6</v>
      </c>
      <c r="D57">
        <v>11</v>
      </c>
    </row>
    <row r="58" spans="1:4" ht="12.75">
      <c r="A58">
        <v>3579</v>
      </c>
      <c r="B58" t="s">
        <v>178</v>
      </c>
      <c r="C58">
        <v>6</v>
      </c>
      <c r="D58">
        <v>21</v>
      </c>
    </row>
    <row r="59" spans="1:4" ht="12.75">
      <c r="A59">
        <v>3585</v>
      </c>
      <c r="B59" t="s">
        <v>223</v>
      </c>
      <c r="C59">
        <v>6</v>
      </c>
      <c r="D59">
        <v>66</v>
      </c>
    </row>
    <row r="60" spans="1:4" ht="12.75">
      <c r="A60">
        <v>3630</v>
      </c>
      <c r="B60" t="s">
        <v>185</v>
      </c>
      <c r="C60">
        <v>5</v>
      </c>
      <c r="D60">
        <v>28</v>
      </c>
    </row>
    <row r="61" spans="1:4" ht="12.75">
      <c r="A61">
        <v>3644</v>
      </c>
      <c r="B61" t="s">
        <v>204</v>
      </c>
      <c r="C61">
        <v>5</v>
      </c>
      <c r="D61">
        <v>47</v>
      </c>
    </row>
    <row r="62" spans="1:4" ht="12.75">
      <c r="A62">
        <v>3658</v>
      </c>
      <c r="B62" t="s">
        <v>203</v>
      </c>
      <c r="C62">
        <v>5</v>
      </c>
      <c r="D62">
        <v>46</v>
      </c>
    </row>
    <row r="63" spans="1:4" ht="12.75">
      <c r="A63">
        <v>3666</v>
      </c>
      <c r="B63" t="s">
        <v>221</v>
      </c>
      <c r="C63">
        <v>5</v>
      </c>
      <c r="D63">
        <v>64</v>
      </c>
    </row>
    <row r="64" spans="1:4" ht="12.75">
      <c r="A64">
        <v>3672</v>
      </c>
      <c r="B64" t="s">
        <v>164</v>
      </c>
      <c r="C64">
        <v>5</v>
      </c>
      <c r="D64">
        <v>79</v>
      </c>
    </row>
    <row r="65" spans="1:4" ht="12.75">
      <c r="A65">
        <v>3676</v>
      </c>
      <c r="B65" t="s">
        <v>225</v>
      </c>
      <c r="C65">
        <v>5</v>
      </c>
      <c r="D65">
        <v>68</v>
      </c>
    </row>
    <row r="66" spans="1:4" ht="12.75">
      <c r="A66">
        <v>3690</v>
      </c>
      <c r="B66" t="s">
        <v>232</v>
      </c>
      <c r="C66">
        <v>5</v>
      </c>
      <c r="D66">
        <v>74</v>
      </c>
    </row>
    <row r="67" spans="1:4" ht="12.75">
      <c r="A67">
        <v>3700</v>
      </c>
      <c r="B67" t="s">
        <v>224</v>
      </c>
      <c r="C67">
        <v>5</v>
      </c>
      <c r="D67">
        <v>67</v>
      </c>
    </row>
    <row r="68" spans="1:4" ht="12.75">
      <c r="A68">
        <v>3714</v>
      </c>
      <c r="B68" t="s">
        <v>212</v>
      </c>
      <c r="C68">
        <v>5</v>
      </c>
      <c r="D68">
        <v>55</v>
      </c>
    </row>
    <row r="69" spans="1:4" ht="12.75">
      <c r="A69">
        <v>3722</v>
      </c>
      <c r="B69" t="s">
        <v>197</v>
      </c>
      <c r="C69">
        <v>5</v>
      </c>
      <c r="D69">
        <v>80</v>
      </c>
    </row>
    <row r="70" spans="1:4" ht="12.75">
      <c r="A70">
        <v>3741</v>
      </c>
      <c r="B70" t="s">
        <v>157</v>
      </c>
      <c r="C70">
        <v>5</v>
      </c>
      <c r="D70">
        <v>1</v>
      </c>
    </row>
    <row r="71" spans="1:4" ht="12.75">
      <c r="A71">
        <v>3747</v>
      </c>
      <c r="B71" t="s">
        <v>191</v>
      </c>
      <c r="C71">
        <v>5</v>
      </c>
      <c r="D71">
        <v>34</v>
      </c>
    </row>
    <row r="72" spans="1:4" ht="12.75">
      <c r="A72">
        <v>3805</v>
      </c>
      <c r="B72" t="s">
        <v>170</v>
      </c>
      <c r="C72">
        <v>8</v>
      </c>
      <c r="D72">
        <v>13</v>
      </c>
    </row>
    <row r="73" spans="1:4" ht="12.75">
      <c r="A73">
        <v>3810</v>
      </c>
      <c r="B73" t="s">
        <v>169</v>
      </c>
      <c r="C73">
        <v>8</v>
      </c>
      <c r="D73">
        <v>12</v>
      </c>
    </row>
    <row r="74" spans="1:4" ht="12.75">
      <c r="A74">
        <v>3820</v>
      </c>
      <c r="B74" t="s">
        <v>162</v>
      </c>
      <c r="C74">
        <v>3</v>
      </c>
      <c r="D74">
        <v>6</v>
      </c>
    </row>
    <row r="75" spans="1:4" ht="12.75">
      <c r="A75">
        <v>3840</v>
      </c>
      <c r="B75" t="s">
        <v>314</v>
      </c>
      <c r="C75">
        <v>3</v>
      </c>
      <c r="D75">
        <v>37</v>
      </c>
    </row>
    <row r="76" spans="1:4" ht="12.75">
      <c r="A76">
        <v>3850</v>
      </c>
      <c r="B76" t="s">
        <v>227</v>
      </c>
      <c r="C76">
        <v>3</v>
      </c>
      <c r="D76">
        <v>83</v>
      </c>
    </row>
    <row r="77" spans="1:4" ht="12.75">
      <c r="A77">
        <v>3888</v>
      </c>
      <c r="B77" t="s">
        <v>176</v>
      </c>
      <c r="C77">
        <v>3</v>
      </c>
      <c r="D77">
        <v>82</v>
      </c>
    </row>
    <row r="78" spans="1:4" ht="12.75">
      <c r="A78">
        <v>3909</v>
      </c>
      <c r="B78" t="s">
        <v>175</v>
      </c>
      <c r="C78">
        <v>3</v>
      </c>
      <c r="D78">
        <v>19</v>
      </c>
    </row>
    <row r="79" spans="1:4" ht="12.75">
      <c r="A79">
        <v>3925</v>
      </c>
      <c r="B79" t="s">
        <v>161</v>
      </c>
      <c r="C79">
        <v>3</v>
      </c>
      <c r="D79">
        <v>5</v>
      </c>
    </row>
    <row r="80" spans="1:4" ht="12.75">
      <c r="A80">
        <v>3939</v>
      </c>
      <c r="B80" t="s">
        <v>209</v>
      </c>
      <c r="C80">
        <v>8</v>
      </c>
      <c r="D80">
        <v>52</v>
      </c>
    </row>
    <row r="81" spans="1:4" ht="12.75">
      <c r="A81">
        <v>3953</v>
      </c>
      <c r="B81" t="s">
        <v>218</v>
      </c>
      <c r="C81">
        <v>3</v>
      </c>
      <c r="D81">
        <v>61</v>
      </c>
    </row>
    <row r="82" spans="1:4" ht="12.75">
      <c r="A82">
        <v>3971</v>
      </c>
      <c r="B82" t="s">
        <v>228</v>
      </c>
      <c r="C82">
        <v>3</v>
      </c>
      <c r="D82">
        <v>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Maternal and Child Health Annual Report Template 2015-16 </dc:title>
  <dc:subject/>
  <dc:creator>08729899</dc:creator>
  <cp:keywords/>
  <dc:description/>
  <cp:lastModifiedBy>Nuske, Alison J</cp:lastModifiedBy>
  <cp:lastPrinted>2016-06-02T02:19:10Z</cp:lastPrinted>
  <dcterms:created xsi:type="dcterms:W3CDTF">2010-06-22T06:12:57Z</dcterms:created>
  <dcterms:modified xsi:type="dcterms:W3CDTF">2016-06-02T02:24:12Z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T_EDRMS_RCSTaxHTField0">
    <vt:lpwstr>16.4.1 Background Information|d7a5689d-1da3-4302-9823-de822eaf8f09</vt:lpwstr>
  </property>
  <property fmtid="{D5CDD505-2E9C-101B-9397-08002B2CF9AE}" pid="3" name="DET_EDRMS_SecClassTaxHTField0">
    <vt:lpwstr/>
  </property>
  <property fmtid="{D5CDD505-2E9C-101B-9397-08002B2CF9AE}" pid="4" name="DET_EDRMS_RCS">
    <vt:lpwstr>32;#16.4.1 Background Information|d7a5689d-1da3-4302-9823-de822eaf8f09</vt:lpwstr>
  </property>
  <property fmtid="{D5CDD505-2E9C-101B-9397-08002B2CF9AE}" pid="5" name="DET_EDRMS_BusUnitTaxHTField0">
    <vt:lpwstr/>
  </property>
  <property fmtid="{D5CDD505-2E9C-101B-9397-08002B2CF9AE}" pid="6" name="DET_EDRMS_BusUnit">
    <vt:lpwstr/>
  </property>
  <property fmtid="{D5CDD505-2E9C-101B-9397-08002B2CF9AE}" pid="7" name="TaxCatchAll">
    <vt:lpwstr>101;#Page|eb523acf-a821-456c-a76b-7607578309d7;#94;#Education|5232e41c-5101-41fe-b638-7d41d1371531</vt:lpwstr>
  </property>
  <property fmtid="{D5CDD505-2E9C-101B-9397-08002B2CF9AE}" pid="8" name="DET_EDRMS_SecClass">
    <vt:lpwstr/>
  </property>
  <property fmtid="{D5CDD505-2E9C-101B-9397-08002B2CF9AE}" pid="9" name="_docset_NoMedatataSyncRequired">
    <vt:lpwstr>False</vt:lpwstr>
  </property>
  <property fmtid="{D5CDD505-2E9C-101B-9397-08002B2CF9AE}" pid="10" name="RecordPoint_WorkflowType">
    <vt:lpwstr>ActiveSubmitStub</vt:lpwstr>
  </property>
  <property fmtid="{D5CDD505-2E9C-101B-9397-08002B2CF9AE}" pid="11" name="RecordPoint_ActiveItemSiteId">
    <vt:lpwstr>{03dc8113-b288-4f44-a289-6e7ea0196235}</vt:lpwstr>
  </property>
  <property fmtid="{D5CDD505-2E9C-101B-9397-08002B2CF9AE}" pid="12" name="RecordPoint_ActiveItemListId">
    <vt:lpwstr>{ba942942-9f56-41df-b4a9-c10e7fcead72}</vt:lpwstr>
  </property>
  <property fmtid="{D5CDD505-2E9C-101B-9397-08002B2CF9AE}" pid="13" name="RecordPoint_ActiveItemUniqueId">
    <vt:lpwstr>{1efeb63c-77a7-4a79-b351-5a0d28cdb18b}</vt:lpwstr>
  </property>
  <property fmtid="{D5CDD505-2E9C-101B-9397-08002B2CF9AE}" pid="14" name="RecordPoint_ActiveItemWebId">
    <vt:lpwstr>{652c1432-5348-458c-81bc-45b314526876}</vt:lpwstr>
  </property>
  <property fmtid="{D5CDD505-2E9C-101B-9397-08002B2CF9AE}" pid="15" name="DET_EDRMS_Date">
    <vt:lpwstr/>
  </property>
  <property fmtid="{D5CDD505-2E9C-101B-9397-08002B2CF9AE}" pid="16" name="DET_EDRMS_Author">
    <vt:lpwstr/>
  </property>
  <property fmtid="{D5CDD505-2E9C-101B-9397-08002B2CF9AE}" pid="17" name="DET_EDRMS_Category">
    <vt:lpwstr/>
  </property>
  <property fmtid="{D5CDD505-2E9C-101B-9397-08002B2CF9AE}" pid="18" name="IconOverlay">
    <vt:lpwstr/>
  </property>
  <property fmtid="{D5CDD505-2E9C-101B-9397-08002B2CF9AE}" pid="19" name="PublishingContactName">
    <vt:lpwstr/>
  </property>
  <property fmtid="{D5CDD505-2E9C-101B-9397-08002B2CF9AE}" pid="20" name="DET_EDRMS_Description">
    <vt:lpwstr/>
  </property>
  <property fmtid="{D5CDD505-2E9C-101B-9397-08002B2CF9AE}" pid="21" name="RecordPoint_SubmissionCompleted">
    <vt:lpwstr>2016-08-10T13:57:44.1995705+10:00</vt:lpwstr>
  </property>
  <property fmtid="{D5CDD505-2E9C-101B-9397-08002B2CF9AE}" pid="22" name="RecordPoint_RecordNumberSubmitted">
    <vt:lpwstr>R0000312301</vt:lpwstr>
  </property>
  <property fmtid="{D5CDD505-2E9C-101B-9397-08002B2CF9AE}" pid="23" name="Region">
    <vt:lpwstr>Statewide</vt:lpwstr>
  </property>
  <property fmtid="{D5CDD505-2E9C-101B-9397-08002B2CF9AE}" pid="24" name="DEECD_Author">
    <vt:lpwstr>94;#Education|5232e41c-5101-41fe-b638-7d41d1371531</vt:lpwstr>
  </property>
  <property fmtid="{D5CDD505-2E9C-101B-9397-08002B2CF9AE}" pid="25" name="ofbb8b9a280a423a91cf717fb81349cd">
    <vt:lpwstr>Education|5232e41c-5101-41fe-b638-7d41d1371531</vt:lpwstr>
  </property>
  <property fmtid="{D5CDD505-2E9C-101B-9397-08002B2CF9AE}" pid="26" name="a319977fc8504e09982f090ae1d7c602">
    <vt:lpwstr>Page|eb523acf-a821-456c-a76b-7607578309d7</vt:lpwstr>
  </property>
  <property fmtid="{D5CDD505-2E9C-101B-9397-08002B2CF9AE}" pid="27" name="DEECD_ItemType">
    <vt:lpwstr>101;#Page|eb523acf-a821-456c-a76b-7607578309d7</vt:lpwstr>
  </property>
  <property fmtid="{D5CDD505-2E9C-101B-9397-08002B2CF9AE}" pid="28" name="DEECD_Expired">
    <vt:lpwstr>0</vt:lpwstr>
  </property>
  <property fmtid="{D5CDD505-2E9C-101B-9397-08002B2CF9AE}" pid="29" name="pfad5814e62747ed9f131defefc62dac">
    <vt:lpwstr/>
  </property>
  <property fmtid="{D5CDD505-2E9C-101B-9397-08002B2CF9AE}" pid="30" name="DEECD_SubjectCategory">
    <vt:lpwstr/>
  </property>
  <property fmtid="{D5CDD505-2E9C-101B-9397-08002B2CF9AE}" pid="31" name="DEECD_Audience">
    <vt:lpwstr/>
  </property>
  <property fmtid="{D5CDD505-2E9C-101B-9397-08002B2CF9AE}" pid="32" name="DEECD_Publisher">
    <vt:lpwstr>Department of Education and Training</vt:lpwstr>
  </property>
  <property fmtid="{D5CDD505-2E9C-101B-9397-08002B2CF9AE}" pid="33" name="DEECD_Keywords">
    <vt:lpwstr/>
  </property>
  <property fmtid="{D5CDD505-2E9C-101B-9397-08002B2CF9AE}" pid="34" name="DEECD_Description">
    <vt:lpwstr/>
  </property>
  <property fmtid="{D5CDD505-2E9C-101B-9397-08002B2CF9AE}" pid="35" name="b1688cb4a3a940449dc8286705012a42">
    <vt:lpwstr/>
  </property>
</Properties>
</file>